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tables/table16.xml" ContentType="application/vnd.openxmlformats-officedocument.spreadsheetml.table+xml"/>
  <Override PartName="/xl/tables/table15.xml" ContentType="application/vnd.openxmlformats-officedocument.spreadsheetml.table+xml"/>
  <Override PartName="/xl/tables/table14.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13.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mc:AlternateContent xmlns:mc="http://schemas.openxmlformats.org/markup-compatibility/2006">
    <mc:Choice Requires="x15">
      <x15ac:absPath xmlns:x15ac="http://schemas.microsoft.com/office/spreadsheetml/2010/11/ac" url="C:\Users\GRALI\R\help-with-health-costs\outputs\"/>
    </mc:Choice>
  </mc:AlternateContent>
  <xr:revisionPtr revIDLastSave="0" documentId="13_ncr:1_{0C43650B-F20D-4547-BFC1-4AEEEE008287}" xr6:coauthVersionLast="47" xr6:coauthVersionMax="47" xr10:uidLastSave="{00000000-0000-0000-0000-000000000000}"/>
  <bookViews>
    <workbookView xWindow="-108" yWindow="-108" windowWidth="23256" windowHeight="14016" xr2:uid="{00000000-000D-0000-FFFF-FFFF00000000}"/>
  </bookViews>
  <sheets>
    <sheet name="Cover_sheet" sheetId="1" r:id="rId1"/>
    <sheet name="Metadata" sheetId="2" r:id="rId2"/>
    <sheet name="MATEX_Applications" sheetId="3" r:id="rId3"/>
    <sheet name="MATEX_Issued" sheetId="4" r:id="rId4"/>
    <sheet name="MATEX_Certificate_Duration" sheetId="5" r:id="rId5"/>
    <sheet name="MATEX_Age_Breakdown" sheetId="6" r:id="rId6"/>
    <sheet name="MATEX_Deprivation_Breakdown" sheetId="7" r:id="rId7"/>
    <sheet name="MATEX_ICB_Breakdown" sheetId="8" r:id="rId8"/>
    <sheet name="MEDEX_Applications" sheetId="9" r:id="rId9"/>
    <sheet name="MEDEX_Issued" sheetId="10" r:id="rId10"/>
    <sheet name="MEDEX_Age_Breakdown" sheetId="11" r:id="rId11"/>
    <sheet name="MEDEX_Deprivation_Breakdown" sheetId="12" r:id="rId12"/>
    <sheet name="MEDEX_ICB_Breakdown" sheetId="13" r:id="rId13"/>
    <sheet name="TAX_Issued" sheetId="14" r:id="rId14"/>
    <sheet name="TAX_Age_Breakdown" sheetId="15" r:id="rId15"/>
    <sheet name="TAX_Deprivation_Breakdown" sheetId="16" r:id="rId16"/>
    <sheet name="TAX_ICB_Breakdown" sheetId="17" r:id="rId17"/>
    <sheet name="LIS_Applications" sheetId="18" r:id="rId18"/>
    <sheet name="LIS_Issued" sheetId="19" r:id="rId19"/>
    <sheet name="LIS_Certificate_Duration" sheetId="20" r:id="rId20"/>
    <sheet name="LIS_Age_Breakdown" sheetId="21" r:id="rId21"/>
    <sheet name="LIS_Deprivation_Breakdown" sheetId="22" r:id="rId22"/>
    <sheet name="LIS_ICB_Breakdown" sheetId="23" r:id="rId23"/>
    <sheet name="PPC_Applications" sheetId="24" r:id="rId24"/>
    <sheet name="PPC_Issued" sheetId="25" r:id="rId25"/>
    <sheet name="PPC_Age_Breakdown" sheetId="26" r:id="rId26"/>
    <sheet name="PPC_Deprivation_Breakdown" sheetId="27" r:id="rId27"/>
    <sheet name="PPC_ICB_Breakdown" sheetId="28" r:id="rId28"/>
    <sheet name="HRTPPC_Applications" sheetId="29" r:id="rId29"/>
    <sheet name="HRTPPC_Issued" sheetId="30" r:id="rId30"/>
    <sheet name="HRTPPC_Age_Breakdown" sheetId="31" r:id="rId31"/>
    <sheet name="HRTPPC_Deprivation_Breakdown" sheetId="32" r:id="rId32"/>
    <sheet name="HRTPPC_ICB_Breakdown" sheetId="33" r:id="rId3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36" i="1" l="1"/>
  <c r="A35" i="1"/>
  <c r="A34" i="1"/>
  <c r="A33" i="1"/>
  <c r="A32" i="1"/>
  <c r="A31" i="1"/>
  <c r="A30" i="1"/>
  <c r="A29" i="1"/>
  <c r="A28" i="1"/>
  <c r="A27" i="1"/>
  <c r="A26" i="1"/>
  <c r="A25" i="1"/>
  <c r="A24" i="1"/>
  <c r="A23" i="1"/>
  <c r="A22" i="1"/>
  <c r="A21" i="1"/>
  <c r="A20" i="1"/>
  <c r="A19" i="1"/>
  <c r="A18" i="1"/>
  <c r="A17" i="1"/>
  <c r="A16" i="1"/>
  <c r="A15" i="1"/>
  <c r="A14" i="1"/>
  <c r="A13" i="1"/>
  <c r="A12" i="1"/>
  <c r="A11" i="1"/>
  <c r="A10" i="1"/>
  <c r="A9" i="1"/>
  <c r="A8" i="1"/>
  <c r="A7" i="1"/>
  <c r="A6" i="1"/>
  <c r="A5" i="1"/>
</calcChain>
</file>

<file path=xl/sharedStrings.xml><?xml version="1.0" encoding="utf-8"?>
<sst xmlns="http://schemas.openxmlformats.org/spreadsheetml/2006/main" count="16424" uniqueCount="353">
  <si>
    <t>Metadata - a list of the fields in these tables and their descriptions</t>
  </si>
  <si>
    <t>Field</t>
  </si>
  <si>
    <t>Description</t>
  </si>
  <si>
    <t>HwHC Service</t>
  </si>
  <si>
    <t>Name of NHSBSA administered NHS Help with Health Costs service. More information on these services can be found in the background and methodology document for this publication.</t>
  </si>
  <si>
    <t>Financial Year</t>
  </si>
  <si>
    <t>Financial year the activity can be assigned to, which runs from April to March. For example, 2024/25 covers April 2024 to March 2025. For reporting of number of applications, this will represent the financial year the application was received. For reporting of issued certificates, this will represent the financial year in which the certificate was issued.</t>
  </si>
  <si>
    <t>Country</t>
  </si>
  <si>
    <t>Country classification based on the applicants residential address, using mapping via the National Statistics Postcode Lookup (NSPL) - August 2024. Not included for services typically available to English residents only.</t>
  </si>
  <si>
    <t>Country: England</t>
  </si>
  <si>
    <t>Where the applicants residential address can be aligned to an English postcode via the National Statistics Postcode Lookup (NSPL) - August 2024</t>
  </si>
  <si>
    <t>Country: Other</t>
  </si>
  <si>
    <t>Where the applicants residential address can be assigned to a country other than England via the National Statistics Postcode Lookup (NSPL) - August 2024, the country will be recorded as 'Other'.</t>
  </si>
  <si>
    <t>Country: Unknown</t>
  </si>
  <si>
    <t>Where the applicants residential address cannot be assigned to any country via the National Statistics Postcode Lookup (NSPL) - August 2024, the country will be recorded as 'Unknown'.</t>
  </si>
  <si>
    <t>Certificate Type</t>
  </si>
  <si>
    <t>Where distinct certificate types are available, this field will show which certificate was applicable.</t>
  </si>
  <si>
    <t>Certificate Type: HC2 (NHS Low Income Scheme)</t>
  </si>
  <si>
    <t>HC2 certificates provide full help with health costs, including free NHS prescriptions.</t>
  </si>
  <si>
    <t>Certificate Type: HC3 (NHS Low Income Scheme)</t>
  </si>
  <si>
    <t>HC3 certificates provide limited help with health costs. A HC3 certificate will show how much the holder has to pay towards health costs.</t>
  </si>
  <si>
    <t>Certificate Type: 12-month (PPC)</t>
  </si>
  <si>
    <t>A 12-month PPC will cover all NHS prescription charges for a period of 12-months for a set cost.</t>
  </si>
  <si>
    <t>Certificate Type: 3-month (PPC)</t>
  </si>
  <si>
    <t>A 3-month PPC will cover all NHS prescription charges for a period of 3-months for a set cost.</t>
  </si>
  <si>
    <t>Certificate Duration</t>
  </si>
  <si>
    <t>Certificate duration has been grouped into categories based on the number of months between the start and end date for the certificate, rounded to nearest number of months.</t>
  </si>
  <si>
    <t>Age Band</t>
  </si>
  <si>
    <t>The age band of the applicant, based on the age at the time the application was received and processed. Age will be rounded to the nearest year and reported in 5 year age bands.</t>
  </si>
  <si>
    <t>IMD Quintile</t>
  </si>
  <si>
    <t>IMD quintiles are based on the English Indices of Deprivation 2019. IMD quintiles are calculated by ranking census lower-layer super output areas (LSOAs) from most deprived to least deprived and dividing them into equal groups. Quintiles range from the most deprived 20% (quintile 1) of small areas nationally to the least deprived 20% (quintile 5) of small areas nationally. People are aligned to an IMD quintile based on mapping their postcode to an LSOA (2011 classification) using the National Statistics Postcode Lookup (NSPL) - August 2024</t>
  </si>
  <si>
    <t>Integrated care boards (ICBs)</t>
  </si>
  <si>
    <t>Integrated care boards (ICBs) are a statutory NHS organisation responsible for developing a plan in collaboration with NHS trusts/foundation trusts and other system partners for meeting the health needs of the population, managing the NHS budget and arranging for the provision of health services in the defined area. They took over the functions of Clinical Commissioning Groups (CCG) in July 2022. People are aligned to an ICB based on mappings using the National Statistics Postcode Lookup (NSPL) - August 2024</t>
  </si>
  <si>
    <t>ICB Code</t>
  </si>
  <si>
    <t>Three character code unique to an ICB.</t>
  </si>
  <si>
    <t>ICB Name</t>
  </si>
  <si>
    <t>Full name for each ICB.</t>
  </si>
  <si>
    <t>Number of applications received</t>
  </si>
  <si>
    <t>Number of applications received by NHSBSA. Includes applications via any route. Includes all applications regardless of status or outcome.</t>
  </si>
  <si>
    <t>Number of certificates issued</t>
  </si>
  <si>
    <t>Number of certificates issued to applicants following processing of applications. Will exclude ongoing or incomplete applications.</t>
  </si>
  <si>
    <t>Base Population Classification</t>
  </si>
  <si>
    <t>For ICB Breakdown reporting this field will identify the base population group used to calculate rates.</t>
  </si>
  <si>
    <t>Base Population</t>
  </si>
  <si>
    <t>For ICB Breakdown reporting this field will number of people identified for the base population group.</t>
  </si>
  <si>
    <t>Number of issued certificates per 10,000 population</t>
  </si>
  <si>
    <t>Number of issued certificates post-dated to start the following month</t>
  </si>
  <si>
    <t>HRT PPC only. Showing the number of certificates where the applicant requested the certificate to start the following month. Applicants can specify when they would like their certificate to start, up to one month after the application date. This can help applicants apply for a new certificate to start as soon as their existing certificate expires.</t>
  </si>
  <si>
    <t>Issued certificates post-dated to start the following month (%)</t>
  </si>
  <si>
    <t>Estimated patients receiving HRT PPC qualifying medication (aged 16-59)</t>
  </si>
  <si>
    <t>Help with Health Costs (HwHC) - 2018/19 to 2024/25 - Number of applications to NHS Low Income Scheme split by financial year and country</t>
  </si>
  <si>
    <t>Notes</t>
  </si>
  <si>
    <t>NHS Low Income Scheme</t>
  </si>
  <si>
    <t>England</t>
  </si>
  <si>
    <t>2018/2019</t>
  </si>
  <si>
    <t>2019/2020</t>
  </si>
  <si>
    <t>2020/2021</t>
  </si>
  <si>
    <t>2021/2022</t>
  </si>
  <si>
    <t>2022/2023</t>
  </si>
  <si>
    <t>2023/2024</t>
  </si>
  <si>
    <t>2024/2025</t>
  </si>
  <si>
    <t>Other</t>
  </si>
  <si>
    <t>Unknown</t>
  </si>
  <si>
    <t>Help with Health Costs (HwHC) - 2018/19 to 2024/25 - Number of NHS Low Income Scheme HC2/HC3 certificates issued, split by financial year, country and certificate type</t>
  </si>
  <si>
    <t>HC2</t>
  </si>
  <si>
    <t>HC3</t>
  </si>
  <si>
    <t>0 to 5 months</t>
  </si>
  <si>
    <t>06 months</t>
  </si>
  <si>
    <t>07 to 11 months</t>
  </si>
  <si>
    <t>12 months</t>
  </si>
  <si>
    <t>13 months +</t>
  </si>
  <si>
    <t>15-19</t>
  </si>
  <si>
    <t>20-24</t>
  </si>
  <si>
    <t>25-29</t>
  </si>
  <si>
    <t>30-34</t>
  </si>
  <si>
    <t>35-39</t>
  </si>
  <si>
    <t>40-44</t>
  </si>
  <si>
    <t>45-49</t>
  </si>
  <si>
    <t>50-54</t>
  </si>
  <si>
    <t>55-59</t>
  </si>
  <si>
    <t>60-64</t>
  </si>
  <si>
    <t>65+</t>
  </si>
  <si>
    <t>Not Available</t>
  </si>
  <si>
    <t>1</t>
  </si>
  <si>
    <t>2</t>
  </si>
  <si>
    <t>3</t>
  </si>
  <si>
    <t>4</t>
  </si>
  <si>
    <t>5</t>
  </si>
  <si>
    <t>Number of HC2 certificates issued</t>
  </si>
  <si>
    <t>Number of HC3 certificates issued</t>
  </si>
  <si>
    <t>QOX</t>
  </si>
  <si>
    <t>NHS Bath and North East Somerset, Swindon and Wiltshire Integrated Care Board</t>
  </si>
  <si>
    <t>ONS mid-year estimate 2018 (aged 16+)</t>
  </si>
  <si>
    <t>QHG</t>
  </si>
  <si>
    <t>NHS Bedfordshire, Luton and Milton Keynes Integrated Care Board</t>
  </si>
  <si>
    <t>QHL</t>
  </si>
  <si>
    <t>NHS Birmingham and Solihull Integrated Care Board</t>
  </si>
  <si>
    <t>QUA</t>
  </si>
  <si>
    <t>NHS Black Country Integrated Care Board</t>
  </si>
  <si>
    <t>QUY</t>
  </si>
  <si>
    <t>NHS Bristol, North Somerset and South Gloucestershire Integrated Care Board</t>
  </si>
  <si>
    <t>QU9</t>
  </si>
  <si>
    <t>NHS Buckinghamshire, Oxfordshire and Berkshire West Integrated Care Board</t>
  </si>
  <si>
    <t>QUE</t>
  </si>
  <si>
    <t>NHS Cambridgeshire and Peterborough Integrated Care Board</t>
  </si>
  <si>
    <t>QYG</t>
  </si>
  <si>
    <t>NHS Cheshire and Merseyside Integrated Care Board</t>
  </si>
  <si>
    <t>QT6</t>
  </si>
  <si>
    <t>NHS Cornwall and the Isles of Scilly Integrated Care Board</t>
  </si>
  <si>
    <t>QWU</t>
  </si>
  <si>
    <t>NHS Coventry and Warwickshire Integrated Care Board</t>
  </si>
  <si>
    <t>QJ2</t>
  </si>
  <si>
    <t>NHS Derby and Derbyshire Integrated Care Board</t>
  </si>
  <si>
    <t>QJK</t>
  </si>
  <si>
    <t>NHS Devon Integrated Care Board</t>
  </si>
  <si>
    <t>QVV</t>
  </si>
  <si>
    <t>NHS Dorset Integrated Care Board</t>
  </si>
  <si>
    <t>QNQ</t>
  </si>
  <si>
    <t>NHS Frimley Integrated Care Board</t>
  </si>
  <si>
    <t>QR1</t>
  </si>
  <si>
    <t>NHS Gloucestershire Integrated Care Board</t>
  </si>
  <si>
    <t>QOP</t>
  </si>
  <si>
    <t>NHS Greater Manchester Integrated Care Board</t>
  </si>
  <si>
    <t>QRL</t>
  </si>
  <si>
    <t>NHS Hampshire and Isle of Wight Integrated Care Board</t>
  </si>
  <si>
    <t>QGH</t>
  </si>
  <si>
    <t>NHS Herefordshire and Worcestershire Integrated Care Board</t>
  </si>
  <si>
    <t>QM7</t>
  </si>
  <si>
    <t>NHS Hertfordshire and West Essex Integrated Care Board</t>
  </si>
  <si>
    <t>QOQ</t>
  </si>
  <si>
    <t>NHS Humber and North Yorkshire Integrated Care Board</t>
  </si>
  <si>
    <t>QKS</t>
  </si>
  <si>
    <t>NHS Kent and Medway Integrated Care Board</t>
  </si>
  <si>
    <t>QE1</t>
  </si>
  <si>
    <t>NHS Lancashire and South Cumbria Integrated Care Board</t>
  </si>
  <si>
    <t>QK1</t>
  </si>
  <si>
    <t>NHS Leicester, Leicestershire and Rutland Integrated Care Board</t>
  </si>
  <si>
    <t>QJM</t>
  </si>
  <si>
    <t>NHS Lincolnshire Integrated Care Board</t>
  </si>
  <si>
    <t>QH8</t>
  </si>
  <si>
    <t>NHS Mid and South Essex Integrated Care Board</t>
  </si>
  <si>
    <t>QMM</t>
  </si>
  <si>
    <t>NHS Norfolk and Waveney Integrated Care Board</t>
  </si>
  <si>
    <t>QMJ</t>
  </si>
  <si>
    <t>NHS North Central London Integrated Care Board</t>
  </si>
  <si>
    <t>QMF</t>
  </si>
  <si>
    <t>NHS North East London Integrated Care Board</t>
  </si>
  <si>
    <t>QHM</t>
  </si>
  <si>
    <t>NHS North East and North Cumbria Integrated Care Board</t>
  </si>
  <si>
    <t>QRV</t>
  </si>
  <si>
    <t>NHS North West London Integrated Care Board</t>
  </si>
  <si>
    <t>QPM</t>
  </si>
  <si>
    <t>NHS Northamptonshire Integrated Care Board</t>
  </si>
  <si>
    <t>QT1</t>
  </si>
  <si>
    <t>NHS Nottingham and Nottinghamshire Integrated Care Board</t>
  </si>
  <si>
    <t>QOC</t>
  </si>
  <si>
    <t>NHS Shropshire, Telford and Wrekin Integrated Care Board</t>
  </si>
  <si>
    <t>QSL</t>
  </si>
  <si>
    <t>NHS Somerset Integrated Care Board</t>
  </si>
  <si>
    <t>QKK</t>
  </si>
  <si>
    <t>NHS South East London Integrated Care Board</t>
  </si>
  <si>
    <t>QWE</t>
  </si>
  <si>
    <t>NHS South West London Integrated Care Board</t>
  </si>
  <si>
    <t>QF7</t>
  </si>
  <si>
    <t>NHS South Yorkshire Integrated Care Board</t>
  </si>
  <si>
    <t>QNC</t>
  </si>
  <si>
    <t>NHS Staffordshire and Stoke-on-Trent Integrated Care Board</t>
  </si>
  <si>
    <t>QJG</t>
  </si>
  <si>
    <t>NHS Suffolk and North East Essex Integrated Care Board</t>
  </si>
  <si>
    <t>QXU</t>
  </si>
  <si>
    <t>NHS Surrey Heartlands Integrated Care Board</t>
  </si>
  <si>
    <t>QNX</t>
  </si>
  <si>
    <t>NHS Sussex Integrated Care Board</t>
  </si>
  <si>
    <t>QWO</t>
  </si>
  <si>
    <t>NHS West Yorkshire Integrated Care Board</t>
  </si>
  <si>
    <t>ONS mid-year estimate 2019 (aged 16+)</t>
  </si>
  <si>
    <t>ONS mid-year estimate 2020 (aged 16+)</t>
  </si>
  <si>
    <t>ONS mid-year estimate 2021 (aged 16+)</t>
  </si>
  <si>
    <t>ONS mid-year estimate 2022 (aged 16+)</t>
  </si>
  <si>
    <t>Help with Health Costs (HwHC) - 2018/19 to 2024/25 - Number of applications for maternity exemption certificates split by financial year</t>
  </si>
  <si>
    <t>Maternity exemption certificate</t>
  </si>
  <si>
    <t>Help with Health Costs (HwHC) - 2018/19 to 2024/25 - Number of maternity exemption certificates issued, split by financial year</t>
  </si>
  <si>
    <t>Help with Health Costs (HwHC) - 2018/19 to 2024/25 - Number of issued maternity exemption certificates, split by financial year and certificate duration</t>
  </si>
  <si>
    <t>11 months or less</t>
  </si>
  <si>
    <t>12 to 13 months</t>
  </si>
  <si>
    <t>14 to 15 months</t>
  </si>
  <si>
    <t>16 to 17 months</t>
  </si>
  <si>
    <t>18 to 19 months</t>
  </si>
  <si>
    <t>20 to 22 months</t>
  </si>
  <si>
    <t>Help with Health Costs (HwHC) - 2018/19 to 2024/25 - Number of issued maternity exemption certificates, split by financial year and age of applicant</t>
  </si>
  <si>
    <t>45+</t>
  </si>
  <si>
    <t>Help with Health Costs (HwHC) - 2018/19 to 2024/25 - Number of issued maternity exemption certificates, split by financial year and IMD quintile</t>
  </si>
  <si>
    <t>Help with Health Costs (HwHC) - 2018/19 to 2024/25 - Number of issued maternity exemption certificates, split by financial year and ICB</t>
  </si>
  <si>
    <t>ONS mid-year estimate 2018 (females aged 15-45)</t>
  </si>
  <si>
    <t>ONS mid-year estimate 2019 (females aged 15-45)</t>
  </si>
  <si>
    <t>ONS mid-year estimate 2020 (females aged 15-45)</t>
  </si>
  <si>
    <t>ONS mid-year estimate 2021 (females aged 15-45)</t>
  </si>
  <si>
    <t>ONS mid-year estimate 2022 (females aged 15-45)</t>
  </si>
  <si>
    <t>Help with Health Costs (HwHC) - 2018/19 to 2024/25 - Number of applications for medical exemption certificates split by financial year</t>
  </si>
  <si>
    <t>Medical exemption certificate</t>
  </si>
  <si>
    <t>Help with Health Costs (HwHC) - 2018/19 to 2024/25 - Number of medical exemption certificates issued, split by financial year</t>
  </si>
  <si>
    <t>Estimated patients (aged 16-59) receiving NHS prescribing (2018/2019)</t>
  </si>
  <si>
    <t>Estimated patients (aged 16-59) receiving NHS prescribing (2019/2020)</t>
  </si>
  <si>
    <t>Estimated patients (aged 16-59) receiving NHS prescribing (2020/2021)</t>
  </si>
  <si>
    <t>Estimated patients (aged 16-59) receiving NHS prescribing (2021/2022)</t>
  </si>
  <si>
    <t>Estimated patients (aged 16-59) receiving NHS prescribing (2022/2023)</t>
  </si>
  <si>
    <t>Estimated patients (aged 16-59) receiving NHS prescribing (2023/2024)</t>
  </si>
  <si>
    <t>Estimated patients (aged 16-59) receiving NHS prescribing (2024/2025)</t>
  </si>
  <si>
    <t>Help with Health Costs (HwHC) - 2018/19 to 2024/25 - Number of applications for prescription prepayment certificates split by financial year and certificate type</t>
  </si>
  <si>
    <t>NHS Prescription Prepayment Certificate</t>
  </si>
  <si>
    <t>12-month</t>
  </si>
  <si>
    <t>3-month</t>
  </si>
  <si>
    <t>Help with Health Costs (HwHC) - 2018/19 to 2024/25 - Number of prescription prepayment certificates issued, split by financial year and certificate type</t>
  </si>
  <si>
    <t>Number of 12-month certificates issued</t>
  </si>
  <si>
    <t>Number of 3-month certificates issued</t>
  </si>
  <si>
    <t>Month</t>
  </si>
  <si>
    <t>NHS Hormone Replacement Therapy Prescription Prepayment Certificate (HRT PPC)</t>
  </si>
  <si>
    <t>Apr-23</t>
  </si>
  <si>
    <t>May-23</t>
  </si>
  <si>
    <t>Jun-23</t>
  </si>
  <si>
    <t>Jul-23</t>
  </si>
  <si>
    <t>Aug-23</t>
  </si>
  <si>
    <t>Sep-23</t>
  </si>
  <si>
    <t>Oct-23</t>
  </si>
  <si>
    <t>Nov-23</t>
  </si>
  <si>
    <t>Dec-23</t>
  </si>
  <si>
    <t>Jan-24</t>
  </si>
  <si>
    <t>Feb-24</t>
  </si>
  <si>
    <t>Mar-24</t>
  </si>
  <si>
    <t>Apr-24</t>
  </si>
  <si>
    <t>May-24</t>
  </si>
  <si>
    <t>Jun-24</t>
  </si>
  <si>
    <t>Jul-24</t>
  </si>
  <si>
    <t>Aug-24</t>
  </si>
  <si>
    <t>Sep-24</t>
  </si>
  <si>
    <t>Oct-24</t>
  </si>
  <si>
    <t>Nov-24</t>
  </si>
  <si>
    <t>Dec-24</t>
  </si>
  <si>
    <t>Jan-25</t>
  </si>
  <si>
    <t>Feb-25</t>
  </si>
  <si>
    <t>Mar-25</t>
  </si>
  <si>
    <t>Estimated patients (aged 16-59) receiving NHS prescribing of HRT PPC eligible medicines (2023/2024)</t>
  </si>
  <si>
    <t>Estimated patients (aged 16-59) receiving NHS prescribing of HRT PPC eligible medicines (2024/2025)</t>
  </si>
  <si>
    <t>Help with Health Costs (HwHC) - 2018/19 to 2024/25 - Number of NHS Tax Credit Exemption Certificates issued, split by financial year and country</t>
  </si>
  <si>
    <t>NHS tax credit exemption certificate</t>
  </si>
  <si>
    <t>NHS Help with Health Costs (HwHC)</t>
  </si>
  <si>
    <t>2018/19 to 2024/25</t>
  </si>
  <si>
    <t>Publication date: 26 June 2025</t>
  </si>
  <si>
    <t>Contents:</t>
  </si>
  <si>
    <t>Feedback:</t>
  </si>
  <si>
    <t>Feedback is important to us; we welcome any questions and comments relating to these statistics. You can contact us by:</t>
  </si>
  <si>
    <t>email:</t>
  </si>
  <si>
    <t>statistics@nhsbsa.nhs.uk</t>
  </si>
  <si>
    <t>Or you can complete a short feedback survey on our website</t>
  </si>
  <si>
    <t>Media enquires:</t>
  </si>
  <si>
    <t>communicationsteam@nhsbsa.nhs.uk</t>
  </si>
  <si>
    <t>You can also write to us at:</t>
  </si>
  <si>
    <t>NHSBSA - Statistics</t>
  </si>
  <si>
    <t>NHS Business Services Authority</t>
  </si>
  <si>
    <t>Stella House</t>
  </si>
  <si>
    <t>Goldcrest Way</t>
  </si>
  <si>
    <t>Riverside</t>
  </si>
  <si>
    <t>Newcastle upon Tyne</t>
  </si>
  <si>
    <t>NE15 8NY</t>
  </si>
  <si>
    <t>Statistics:</t>
  </si>
  <si>
    <t>You may re-use this document/publication (not including logos) free of charge in any format or medium, under the terms of the Open Government Licence v3.0.</t>
  </si>
  <si>
    <t>To view this licence visit</t>
  </si>
  <si>
    <t>www.nationalarchives.gov.uk/doc/open-government-licence</t>
  </si>
  <si>
    <t>or write to the Information Policy Team, The National Archives,</t>
  </si>
  <si>
    <t>Kew, Richmond, Surrey, TW9 4DU;</t>
  </si>
  <si>
    <t>or email:</t>
  </si>
  <si>
    <t xml:space="preserve"> psi@nationalarchives.gsi.gov.uk</t>
  </si>
  <si>
    <t>For ICB level reporting, data is presented as rates per 10,000 population to prevent ICB size unfairly impacting results. Figures calculated using the number of issued certificates and the appropriate population denominator, with rates reported per 10,000 population.</t>
  </si>
  <si>
    <t>HRT PPC only. Showing the proportion of certificates issued where the applicant requested the certificate to start the following month. Applicants can specify when they would like their certificate to start, up to one month after the application date. This can help applicants apply for a new certificate to start as soon as their existing certificate expires.</t>
  </si>
  <si>
    <t>HRT PPC only. Showing the estimated number of patients who could be identified receiving NHS prescriptions for medication that is eligible for support via a HRT PPC. Patient counts are limited to patients receiving electronic prescribing where a date of birth was available and the patient could be assigned to a ICB based on their captured postcode. Prescribing is limited to medications flagged as eligible for support via the HRT PPC at any point during the reporting period.</t>
  </si>
  <si>
    <t>1. As a maternity exemption certificate provides support with NHS prescription charges, support is generally applicable to applicants from England only.</t>
  </si>
  <si>
    <t>2. As a maternity exemption certificate provides support with NHS prescription charges, support is generally applicable to applicants from England only.</t>
  </si>
  <si>
    <t>1. Data is limited to cases where the application has been fully completed, assessed and a certificate issued to the applicant.</t>
  </si>
  <si>
    <t>2. Certificate duration has been grouped into categories based on the number of months between the start and end date for the certificate, rounded to nearest number of months.</t>
  </si>
  <si>
    <t>5. As a maternity exemption certificate provides support with NHS prescription charges, support is generally applicable to applicants from England only.</t>
  </si>
  <si>
    <t>4. Certificate duration has been reported as 'Not Available' where duration could not be confidently assigned from the available data.</t>
  </si>
  <si>
    <t>3. Certificates are valid for up to one year from the baby's due date or the birth of the baby. Therefore, certificate duration will reflect how early in pregnancy the application was received. A certificate duration of less than a year would represent certificates issued after the due date or birth of the child.</t>
  </si>
  <si>
    <t>2. Age is calculated at the point of application, in 5 year age bands, with applicants aged 45 and over grouped as 45+.</t>
  </si>
  <si>
    <t>4. As a maternity exemption certificate provides support with NHS prescription charges, support is generally applicable to applicants from England only.</t>
  </si>
  <si>
    <t>2. IMD quintiles are reported as 'Not Available' where applicants cannot be associated to an English postcode.</t>
  </si>
  <si>
    <t>3. As a maternity exemption certificate provides support with NHS prescription charges, support is generally applicable to applicants from England only.</t>
  </si>
  <si>
    <t>2. The reported ICB is derived from the postcode held for an applicant.</t>
  </si>
  <si>
    <t>3. ICBs cannot be assigned to applicants that can not be associated to an English postcode.</t>
  </si>
  <si>
    <t>4. For data where an ICB location cannot be assigned, data is not available for base population, and therefore calculated rates per 10,000 population are not available. These cells will appear blank.</t>
  </si>
  <si>
    <t>5. Base population figures represent mid-year population estimates published by ONS for females aged 15 to 45. The latest year available at time of publishing was 2022.</t>
  </si>
  <si>
    <t>1. As a medical exemption certificate provides support with NHS prescription charges, support is generally applicable to applicants from England only.</t>
  </si>
  <si>
    <t>2. As a medical exemption certificate provides support with NHS prescription charges, support is generally applicable to applicants from England only.</t>
  </si>
  <si>
    <t>2. Age is calculated at the point of application, in 5 year age bands.</t>
  </si>
  <si>
    <t>Help with Health Costs (HwHC) - 2018/19 to 2024/25 - Number of medical exemption certificates issued, split by financial year and age of applicant</t>
  </si>
  <si>
    <t>3. An age band of 'Not Available' has been used where the applicant's age could not be confidently assigned from the available data.</t>
  </si>
  <si>
    <t>4. As a medical exemption certificate provides support with NHS prescription charges, support is generally applicable to applicants from England only.</t>
  </si>
  <si>
    <t>Help with Health Costs (HwHC) - 2018/19 to 2024/25 - Number of medical exemption certificates issued, split by financial year and IMD quintile</t>
  </si>
  <si>
    <t>3. As a medical exemption certificate provides support with NHS prescription charges, support is generally applicable to applicants from England only.</t>
  </si>
  <si>
    <t>Help with Health Costs (HwHC) - 2018/19 to 2024/25 - Number of medical exemption certificates issued, split by financial year and  ICB</t>
  </si>
  <si>
    <t>5. Base population figures represent estimated number of patients, aged 16-59, receiving NHS prescriptions. Patient counts are limited to patients receiving electronic prescribing where a date of birth was available and the patient could be assigned to a ICB based on their captured postcode.</t>
  </si>
  <si>
    <t>1. Certificates were issued automatically to eligible individuals identified by HM Revenue and Customs (HMRC).</t>
  </si>
  <si>
    <t>2. A country classification of 'Other' will represent applications with a postcode for a country other than England.</t>
  </si>
  <si>
    <t>3. A country classification of 'Unknown' will represent applications where the postcode could not be assigned to any country.</t>
  </si>
  <si>
    <t>1. Age is calculated at the point certificate issue, in 5 year age bands, with applicants aged 65 and over grouped as 65+.</t>
  </si>
  <si>
    <t>Help with Health Costs (HwHC) - 2018/19 to 2024/25 - Number of NHS Tax Credit Exemption Certificates issued, split by financial year, country and age of applicant</t>
  </si>
  <si>
    <t>2. An age band of 'Not Available' has been used where the applicant's age could not be confidently assigned from the available data.</t>
  </si>
  <si>
    <t>3. A country classification of 'Other' will represent applications with a postcode for a country other than England.</t>
  </si>
  <si>
    <t>4. A country classification of 'Unknown' will represent applications where the postcode could not be assigned to any country.</t>
  </si>
  <si>
    <t>Help with Health Costs (HwHC) - 2018/19 to 2024/25 - Number of NHS Tax Credit Exemption Certificates issued, split by financial year, country and IMD quintile</t>
  </si>
  <si>
    <t>1. IMD quintiles are reported as 'Not Available' where applicants cannot be associated to an English postcode.</t>
  </si>
  <si>
    <t>Help with Health Costs (HwHC) - 2018/19 to 2024/25 - Number of NHS Tax Credit Exemption Certificates issued, split by financial year and ICB</t>
  </si>
  <si>
    <t>1. The reported ICB is derived from the postcode held for an applicant.</t>
  </si>
  <si>
    <t>2. ICBs cannot be assigned to applicants that cannot be associated to an English postcode.</t>
  </si>
  <si>
    <t>4.Base population figures represent mid-year population estimates published by ONS for people aged 16 and over. The latest year available at time of publishing was 2022.</t>
  </si>
  <si>
    <t>3. For data where an ICB location cannot be assigned, data is not available for base population, and therefore calculated rates per 10,000 population are not available. These cells will appear blank.</t>
  </si>
  <si>
    <t>1. A country classification of 'Other' will represent applications with a postcode for a country other than England.</t>
  </si>
  <si>
    <t>2. A country classification of 'Unknown' will represent applications where the postcode could not be assigned to any country.</t>
  </si>
  <si>
    <t>1. Data is limited to cases where the application has been fully completed, assessed and a decision issued to the applicant.</t>
  </si>
  <si>
    <t>Help with Health Costs (HwHC) - 2018/19 to 2024/25 - Number of NHS Low Income Scheme HC2/HC3 certificates issued, split by financial year, country and certificate duration</t>
  </si>
  <si>
    <t>3. The circumstances of the applicant will determine the duration of the certificate. This will reflect the chances of circumstances changing, with some common scenarios. For example, Pensioners receiving full help may receive a 5 year certificate, and non final-year students may receive a 12 month certificate. Applicants in receipt of non-means tested benefit may receive a 12 month certificate. Applicants earning a wage may receive a 6 month certificate. Students nearing the end of their course may receive a short term certificate until the end of their course.</t>
  </si>
  <si>
    <t>4. A country classification of 'Other' will represent applications with a postcode for a country other than England.</t>
  </si>
  <si>
    <t>5. A country classification of 'Unknown' will represent applications where the postcode could not be assigned to any country.</t>
  </si>
  <si>
    <t>Help with Health Costs (HwHC) - 2018/19 to 2024/25 - Number of NHS Low Income Scheme HC2/HC3 certificates issued, split by financial year, country and age of applicant</t>
  </si>
  <si>
    <t>2. Age is calculated at the point of application, in 5 year age bands, with applicants aged 65 and over grouped as 65+.</t>
  </si>
  <si>
    <t>Help with Health Costs (HwHC) - 2018/19 to 2024/25 - Number of NHS Low Income Scheme HC2/HC3 certificates issued, split by financial year, country and IMD quintile</t>
  </si>
  <si>
    <t>2. IMD quintiles reported as 'Not Available' where applicants cannot be associated to an English postcode.</t>
  </si>
  <si>
    <t>Help with Health Costs (HwHC) - 2018/19 to 2024/25 - Number of NHS Low Income Scheme HC2/HC3 certificates issued, split by financial year and ICB</t>
  </si>
  <si>
    <t>3. ICBs cannot be assigned to applicants that cannot be associated to an English postcode.</t>
  </si>
  <si>
    <t>4. Base population figures represent mid-year population estimates published by ONS for people aged 16 and over. The latest year available at time of publishing was 2022.</t>
  </si>
  <si>
    <t>5. A country classification of 'Other' will represent applications with a postcode for a country other than England.</t>
  </si>
  <si>
    <t>6. A country classification of 'Unknown' will represent applications where the postcode could not be assigned to any country.</t>
  </si>
  <si>
    <t>1. A certificate type of 'Not Available' has been used where the certificate type cannot be identified as 3-month or 12-month from the available data.</t>
  </si>
  <si>
    <t>2. As a PPC provides support with NHS prescription charges, support is generally applicable to applicants from England only.</t>
  </si>
  <si>
    <t>Help with Health Costs (HwHC) - 2018/19 to 2024/25 - Number of prescription prepayment certificates issued, split by financial year, certificate type and age of applicant</t>
  </si>
  <si>
    <t>4. As a PPC provides support with NHS prescription charges, support is generally applicable to applicants from England only.</t>
  </si>
  <si>
    <t>Help with Health Costs (HwHC) - 2018/19 to 2024/25 - Number of prescription prepayment certificates issued, split by financial year, certificate type and IMD quintile</t>
  </si>
  <si>
    <t>3. As a PPC provides support with NHS prescription charges, support is generally applicable to applicants from England only.</t>
  </si>
  <si>
    <t>Help with Health Costs (HwHC) - 2018/19 to 2024/25 - Number of prescription prepayment certificates issued, split by financial year and ICB</t>
  </si>
  <si>
    <t>1. The HRT PPC was introduced on 1 April 2023.</t>
  </si>
  <si>
    <t>Help with Health Costs (HwHC) - 2023/24 to 2024/25 - Number of applications for NHS Hormone Replacement Therapy Prescription Prepayment Certificate (HRT PPC) split by month</t>
  </si>
  <si>
    <t>Help with Health Costs (HwHC) - 2023/24 to 2024/25 - Number of NHS Hormone Replacement Therapy Prescription Prepayment Certificate (HRT PPC) issued, split by month</t>
  </si>
  <si>
    <t>2. Data is limited to cases where the application has been fully completed, assessed and a certificate issued to the applicant.</t>
  </si>
  <si>
    <t>3. When applying for a HRT PPC, applicants can choose the start date for the certificate. This can be up to one calendar month before or after the application is submitted.</t>
  </si>
  <si>
    <t>Help with Health Costs (HwHC) - 2023/24 to 2024/25 - Number of issued NHS Hormone Replacement Therapy Prescription Prepayment Certificate (HRT PPC), split by financial year and age of applicant</t>
  </si>
  <si>
    <t>3. The estimated number of patients receiving NHS prescriptions for medications that can be covered by the HRT PPC has been included for context.</t>
  </si>
  <si>
    <t>4. As an HRT PPC provides support with NHS prescription charges, support is generally applicable to applicants from England only.</t>
  </si>
  <si>
    <t>2. As an HRT PPC provides support with NHS prescription charges, support is generally applicable to applicants from England only.</t>
  </si>
  <si>
    <t>3. For data where an IMD quintile cannot be assigned, data is not available for base population, and therefore calculated rates per 10,000 population are not available. These cells will appear blank.</t>
  </si>
  <si>
    <t>4. The estimated number of patients receiving NHS prescriptions for medications that can be covered by the HRT PPC has been included for context.</t>
  </si>
  <si>
    <t>5. As an HRT PPC provides support with NHS prescription charges, support is generally applicable to applicants from England only.</t>
  </si>
  <si>
    <t>Help with Health Costs (HwHC) - 2023/24 to 2024/25 - Number of issued NHS Hormone Replacement Therapy Prescription Prepayment Certificate (HRT PPC), split by financial year and IMD quintile</t>
  </si>
  <si>
    <t>Help with Health Costs (HwHC) - 2023/24 to 2024/25 - Number of issued NHS Hormone Replacement Therapy Prescription Prepayment Certificate (HRT PPC), split by financial year and ICB</t>
  </si>
  <si>
    <t>5. Base population figures represent estimated number of patients, aged 16-59, receiving NHS prescriptions for medications that can be covered by the HRT PPC. Patient counts are limited to patients receiving electronic prescribing where a date of birth was available and the patient could be assigned to a ICB based on their captured postcode. Prescribing limited to medications flagged as eligible for support via the HRT PPC at any point during the reporting period.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</si>
</sst>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
    <numFmt numFmtId="165" formatCode="#,###.0"/>
  </numFmts>
  <fonts count="6" x14ac:knownFonts="1">
    <font>
      <sz val="10"/>
      <color rgb="FF000000"/>
      <name val="Arial"/>
    </font>
    <font>
      <b/>
      <sz val="10"/>
      <color rgb="FF000000"/>
      <name val="Arial"/>
    </font>
    <font>
      <u/>
      <sz val="10"/>
      <color theme="10"/>
      <name val="Arial"/>
    </font>
    <font>
      <b/>
      <sz val="28"/>
      <color rgb="FF000000"/>
      <name val="Arial"/>
    </font>
    <font>
      <b/>
      <sz val="19"/>
      <color rgb="FF000000"/>
      <name val="Arial"/>
    </font>
    <font>
      <b/>
      <sz val="10"/>
      <color rgb="FF0000EE"/>
      <name val="Arial"/>
    </font>
  </fonts>
  <fills count="2">
    <fill>
      <patternFill patternType="none"/>
    </fill>
    <fill>
      <patternFill patternType="gray125"/>
    </fill>
  </fills>
  <borders count="1">
    <border>
      <left/>
      <right/>
      <top/>
      <bottom/>
      <diagonal/>
    </border>
  </borders>
  <cellStyleXfs count="1">
    <xf numFmtId="0" fontId="0" fillId="0" borderId="0"/>
  </cellStyleXfs>
  <cellXfs count="13">
    <xf numFmtId="0" fontId="0" fillId="0" borderId="0" xfId="0"/>
    <xf numFmtId="0" fontId="1" fillId="0" borderId="0" xfId="0" applyFont="1"/>
    <xf numFmtId="0" fontId="0" fillId="0" borderId="0" xfId="0" applyAlignment="1">
      <alignment wrapText="1"/>
    </xf>
    <xf numFmtId="0" fontId="1" fillId="0" borderId="0" xfId="0" applyFont="1" applyAlignment="1">
      <alignment horizontal="left"/>
    </xf>
    <xf numFmtId="0" fontId="0" fillId="0" borderId="0" xfId="0" applyAlignment="1">
      <alignment horizontal="left"/>
    </xf>
    <xf numFmtId="0" fontId="1" fillId="0" borderId="0" xfId="0" applyFont="1" applyAlignment="1">
      <alignment horizontal="right"/>
    </xf>
    <xf numFmtId="164" fontId="0" fillId="0" borderId="0" xfId="0" applyNumberFormat="1" applyAlignment="1">
      <alignment horizontal="right"/>
    </xf>
    <xf numFmtId="165" fontId="0" fillId="0" borderId="0" xfId="0" applyNumberFormat="1" applyAlignment="1">
      <alignment horizontal="right"/>
    </xf>
    <xf numFmtId="0" fontId="2" fillId="0" borderId="0" xfId="0" applyFont="1"/>
    <xf numFmtId="0" fontId="3" fillId="0" borderId="0" xfId="0" applyFont="1"/>
    <xf numFmtId="0" fontId="4" fillId="0" borderId="0" xfId="0" applyFont="1"/>
    <xf numFmtId="0" fontId="5" fillId="0" borderId="0" xfId="0" applyFont="1"/>
    <xf numFmtId="0" fontId="1" fillId="0" borderId="0" xfId="0" applyFont="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ustomXml" Target="../customXml/item2.xml"/><Relationship Id="rId21" Type="http://schemas.openxmlformats.org/officeDocument/2006/relationships/worksheet" Target="worksheets/sheet21.xml"/><Relationship Id="rId34"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calcChain" Target="calcChain.xml"/><Relationship Id="rId40"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tyles" Target="styles.xml"/><Relationship Id="rId8" Type="http://schemas.openxmlformats.org/officeDocument/2006/relationships/worksheet" Target="worksheets/sheet8.xml"/><Relationship Id="rId3" Type="http://schemas.openxmlformats.org/officeDocument/2006/relationships/worksheet" Target="worksheets/sheet3.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0000000}" name="matex_applications" displayName="matex_applications" ref="A4:C11" totalsRowShown="0">
  <tableColumns count="3">
    <tableColumn id="1" xr3:uid="{00000000-0010-0000-0000-000001000000}" name="HwHC Service"/>
    <tableColumn id="2" xr3:uid="{00000000-0010-0000-0000-000002000000}" name="Financial Year"/>
    <tableColumn id="3" xr3:uid="{00000000-0010-0000-0000-000003000000}" name="Number of applications received"/>
  </tableColumns>
  <tableStyleInfo name="none"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1000000}" name="matex_issued" displayName="matex_issued" ref="A5:C12" totalsRowShown="0">
  <tableColumns count="3">
    <tableColumn id="1" xr3:uid="{00000000-0010-0000-0100-000001000000}" name="HwHC Service"/>
    <tableColumn id="2" xr3:uid="{00000000-0010-0000-0100-000002000000}" name="Financial Year"/>
    <tableColumn id="3" xr3:uid="{00000000-0010-0000-0100-000003000000}" name="Number of certificates issued"/>
  </tableColumns>
  <tableStyleInfo name="none"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02000000}" name="matex_certificate_duration" displayName="matex_certificate_duration" ref="A8:D57" totalsRowShown="0">
  <tableColumns count="4">
    <tableColumn id="1" xr3:uid="{00000000-0010-0000-0200-000001000000}" name="HwHC Service"/>
    <tableColumn id="2" xr3:uid="{00000000-0010-0000-0200-000002000000}" name="Financial Year"/>
    <tableColumn id="3" xr3:uid="{00000000-0010-0000-0200-000003000000}" name="Certificate Duration"/>
    <tableColumn id="4" xr3:uid="{00000000-0010-0000-0200-000004000000}" name="Number of certificates issued"/>
  </tableColumns>
  <tableStyleInfo name="none"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3000000}" name="matex_age_breakdown" displayName="matex_age_breakdown" ref="A7:D63" totalsRowShown="0">
  <tableColumns count="4">
    <tableColumn id="1" xr3:uid="{00000000-0010-0000-0300-000001000000}" name="HwHC Service"/>
    <tableColumn id="2" xr3:uid="{00000000-0010-0000-0300-000002000000}" name="Financial Year"/>
    <tableColumn id="3" xr3:uid="{00000000-0010-0000-0300-000003000000}" name="Age Band"/>
    <tableColumn id="4" xr3:uid="{00000000-0010-0000-0300-000004000000}" name="Number of certificates issued"/>
  </tableColumns>
  <tableStyleInfo name="none"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4000000}" name="matex_deprivation_breakdown" displayName="matex_deprivation_breakdown" ref="A6:D48" totalsRowShown="0">
  <tableColumns count="4">
    <tableColumn id="1" xr3:uid="{00000000-0010-0000-0400-000001000000}" name="HwHC Service"/>
    <tableColumn id="2" xr3:uid="{00000000-0010-0000-0400-000002000000}" name="Financial Year"/>
    <tableColumn id="3" xr3:uid="{00000000-0010-0000-0400-000003000000}" name="IMD Quintile"/>
    <tableColumn id="4" xr3:uid="{00000000-0010-0000-0400-000004000000}" name="Number of certificates issued"/>
  </tableColumns>
  <tableStyleInfo name="none"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000000-000C-0000-FFFF-FFFF05000000}" name="matex_icb_breakdown" displayName="matex_icb_breakdown" ref="A8:H309" totalsRowShown="0">
  <tableColumns count="8">
    <tableColumn id="1" xr3:uid="{00000000-0010-0000-0500-000001000000}" name="HwHC Service"/>
    <tableColumn id="2" xr3:uid="{00000000-0010-0000-0500-000002000000}" name="Financial Year"/>
    <tableColumn id="3" xr3:uid="{00000000-0010-0000-0500-000003000000}" name="ICB Code"/>
    <tableColumn id="4" xr3:uid="{00000000-0010-0000-0500-000004000000}" name="ICB Name"/>
    <tableColumn id="5" xr3:uid="{00000000-0010-0000-0500-000005000000}" name="Number of certificates issued"/>
    <tableColumn id="6" xr3:uid="{00000000-0010-0000-0500-000006000000}" name="Base Population Classification"/>
    <tableColumn id="7" xr3:uid="{00000000-0010-0000-0500-000007000000}" name="Base Population"/>
    <tableColumn id="8" xr3:uid="{00000000-0010-0000-0500-000008000000}" name="Number of issued certificates per 10,000 population"/>
  </tableColumns>
  <tableStyleInfo name="none"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00000000-000C-0000-FFFF-FFFF06000000}" name="medex_applications" displayName="medex_applications" ref="A4:C11" totalsRowShown="0">
  <tableColumns count="3">
    <tableColumn id="1" xr3:uid="{00000000-0010-0000-0600-000001000000}" name="HwHC Service"/>
    <tableColumn id="2" xr3:uid="{00000000-0010-0000-0600-000002000000}" name="Financial Year"/>
    <tableColumn id="3" xr3:uid="{00000000-0010-0000-0600-000003000000}" name="Number of applications received"/>
  </tableColumns>
  <tableStyleInfo name="none"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07000000}" name="medex_issued" displayName="medex_issued" ref="A5:C12" totalsRowShown="0">
  <tableColumns count="3">
    <tableColumn id="1" xr3:uid="{00000000-0010-0000-0700-000001000000}" name="HwHC Service"/>
    <tableColumn id="2" xr3:uid="{00000000-0010-0000-0700-000002000000}" name="Financial Year"/>
    <tableColumn id="3" xr3:uid="{00000000-0010-0000-0700-000003000000}" name="Number of certificates issued"/>
  </tableColumns>
  <tableStyleInfo name="none"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08000000}" name="medex_age_breakdown" displayName="medex_age_breakdown" ref="A7:D77" totalsRowShown="0">
  <tableColumns count="4">
    <tableColumn id="1" xr3:uid="{00000000-0010-0000-0800-000001000000}" name="HwHC Service"/>
    <tableColumn id="2" xr3:uid="{00000000-0010-0000-0800-000002000000}" name="Financial Year"/>
    <tableColumn id="3" xr3:uid="{00000000-0010-0000-0800-000003000000}" name="Age Band"/>
    <tableColumn id="4" xr3:uid="{00000000-0010-0000-0800-000004000000}" name="Number of certificates issued"/>
  </tableColumns>
  <tableStyleInfo name="none"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00000000-000C-0000-FFFF-FFFF09000000}" name="medex_deprivation_breakdown" displayName="medex_deprivation_breakdown" ref="A6:D48" totalsRowShown="0">
  <tableColumns count="4">
    <tableColumn id="1" xr3:uid="{00000000-0010-0000-0900-000001000000}" name="HwHC Service"/>
    <tableColumn id="2" xr3:uid="{00000000-0010-0000-0900-000002000000}" name="Financial Year"/>
    <tableColumn id="3" xr3:uid="{00000000-0010-0000-0900-000003000000}" name="IMD Quintile"/>
    <tableColumn id="4" xr3:uid="{00000000-0010-0000-0900-000004000000}" name="Number of certificates issued"/>
  </tableColumns>
  <tableStyleInfo name="none"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00000000-000C-0000-FFFF-FFFF0A000000}" name="medex_icb_breakdown" displayName="medex_icb_breakdown" ref="A8:H309" totalsRowShown="0">
  <tableColumns count="8">
    <tableColumn id="1" xr3:uid="{00000000-0010-0000-0A00-000001000000}" name="HwHC Service"/>
    <tableColumn id="2" xr3:uid="{00000000-0010-0000-0A00-000002000000}" name="Financial Year"/>
    <tableColumn id="3" xr3:uid="{00000000-0010-0000-0A00-000003000000}" name="ICB Code"/>
    <tableColumn id="4" xr3:uid="{00000000-0010-0000-0A00-000004000000}" name="ICB Name"/>
    <tableColumn id="5" xr3:uid="{00000000-0010-0000-0A00-000005000000}" name="Number of certificates issued"/>
    <tableColumn id="6" xr3:uid="{00000000-0010-0000-0A00-000006000000}" name="Base Population Classification"/>
    <tableColumn id="7" xr3:uid="{00000000-0010-0000-0A00-000007000000}" name="Base Population"/>
    <tableColumn id="8" xr3:uid="{00000000-0010-0000-0A00-000008000000}" name="Number of issued certificates per 10,000 population"/>
  </tableColumns>
  <tableStyleInfo name="none"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 xr:uid="{00000000-000C-0000-FFFF-FFFF0B000000}" name="tax_issued" displayName="tax_issued" ref="A6:D27" totalsRowShown="0">
  <tableColumns count="4">
    <tableColumn id="1" xr3:uid="{00000000-0010-0000-0B00-000001000000}" name="HwHC Service"/>
    <tableColumn id="2" xr3:uid="{00000000-0010-0000-0B00-000002000000}" name="Country"/>
    <tableColumn id="3" xr3:uid="{00000000-0010-0000-0B00-000003000000}" name="Financial Year"/>
    <tableColumn id="4" xr3:uid="{00000000-0010-0000-0B00-000004000000}" name="Number of certificates issued"/>
  </tableColumns>
  <tableStyleInfo name="none"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 xr:uid="{00000000-000C-0000-FFFF-FFFF0C000000}" name="tax_age_breakdown" displayName="tax_age_breakdown" ref="A7:E244" totalsRowShown="0">
  <tableColumns count="5">
    <tableColumn id="1" xr3:uid="{00000000-0010-0000-0C00-000001000000}" name="HwHC Service"/>
    <tableColumn id="2" xr3:uid="{00000000-0010-0000-0C00-000002000000}" name="Country"/>
    <tableColumn id="3" xr3:uid="{00000000-0010-0000-0C00-000003000000}" name="Financial Year"/>
    <tableColumn id="4" xr3:uid="{00000000-0010-0000-0C00-000004000000}" name="Age Band"/>
    <tableColumn id="5" xr3:uid="{00000000-0010-0000-0C00-000005000000}" name="Number of certificates issued"/>
  </tableColumns>
  <tableStyleInfo name="none"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 xr:uid="{00000000-000C-0000-FFFF-FFFF0D000000}" name="tax_deprivation_breakdown" displayName="tax_deprivation_breakdown" ref="A6:E55" totalsRowShown="0">
  <tableColumns count="5">
    <tableColumn id="1" xr3:uid="{00000000-0010-0000-0D00-000001000000}" name="HwHC Service"/>
    <tableColumn id="2" xr3:uid="{00000000-0010-0000-0D00-000002000000}" name="Country"/>
    <tableColumn id="3" xr3:uid="{00000000-0010-0000-0D00-000003000000}" name="Financial Year"/>
    <tableColumn id="4" xr3:uid="{00000000-0010-0000-0D00-000004000000}" name="IMD Quintile"/>
    <tableColumn id="5" xr3:uid="{00000000-0010-0000-0D00-000005000000}" name="Number of certificates issued"/>
  </tableColumns>
  <tableStyleInfo name="none"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 xr:uid="{00000000-000C-0000-FFFF-FFFF0E000000}" name="tax_icb_breakdown" displayName="tax_icb_breakdown" ref="A7:I315" totalsRowShown="0">
  <tableColumns count="9">
    <tableColumn id="1" xr3:uid="{00000000-0010-0000-0E00-000001000000}" name="HwHC Service"/>
    <tableColumn id="2" xr3:uid="{00000000-0010-0000-0E00-000002000000}" name="Financial Year"/>
    <tableColumn id="3" xr3:uid="{00000000-0010-0000-0E00-000003000000}" name="Country"/>
    <tableColumn id="4" xr3:uid="{00000000-0010-0000-0E00-000004000000}" name="ICB Code"/>
    <tableColumn id="5" xr3:uid="{00000000-0010-0000-0E00-000005000000}" name="ICB Name"/>
    <tableColumn id="6" xr3:uid="{00000000-0010-0000-0E00-000006000000}" name="Number of certificates issued"/>
    <tableColumn id="7" xr3:uid="{00000000-0010-0000-0E00-000007000000}" name="Base Population Classification"/>
    <tableColumn id="8" xr3:uid="{00000000-0010-0000-0E00-000008000000}" name="Base Population"/>
    <tableColumn id="9" xr3:uid="{00000000-0010-0000-0E00-000009000000}" name="Number of issued certificates per 10,000 population"/>
  </tableColumns>
  <tableStyleInfo name="none"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F000000}" name="lis_applications" displayName="lis_applications" ref="A5:D26" totalsRowShown="0">
  <tableColumns count="4">
    <tableColumn id="1" xr3:uid="{00000000-0010-0000-0F00-000001000000}" name="HwHC Service"/>
    <tableColumn id="2" xr3:uid="{00000000-0010-0000-0F00-000002000000}" name="Country"/>
    <tableColumn id="3" xr3:uid="{00000000-0010-0000-0F00-000003000000}" name="Financial Year"/>
    <tableColumn id="4" xr3:uid="{00000000-0010-0000-0F00-000004000000}" name="Number of applications received"/>
  </tableColumns>
  <tableStyleInfo name="none"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10000000}" name="lis_issued" displayName="lis_issued" ref="A6:E48" totalsRowShown="0">
  <tableColumns count="5">
    <tableColumn id="1" xr3:uid="{00000000-0010-0000-1000-000001000000}" name="HwHC Service"/>
    <tableColumn id="2" xr3:uid="{00000000-0010-0000-1000-000002000000}" name="Certificate Type"/>
    <tableColumn id="3" xr3:uid="{00000000-0010-0000-1000-000003000000}" name="Country"/>
    <tableColumn id="4" xr3:uid="{00000000-0010-0000-1000-000004000000}" name="Financial Year"/>
    <tableColumn id="5" xr3:uid="{00000000-0010-0000-1000-000005000000}" name="Number of certificates issued"/>
  </tableColumns>
  <tableStyleInfo name="none"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11000000}" name="lis_certificate_duration" displayName="lis_certificate_duration" ref="A8:F213" totalsRowShown="0">
  <tableColumns count="6">
    <tableColumn id="1" xr3:uid="{00000000-0010-0000-1100-000001000000}" name="HwHC Service"/>
    <tableColumn id="2" xr3:uid="{00000000-0010-0000-1100-000002000000}" name="Certificate Type"/>
    <tableColumn id="3" xr3:uid="{00000000-0010-0000-1100-000003000000}" name="Country"/>
    <tableColumn id="4" xr3:uid="{00000000-0010-0000-1100-000004000000}" name="Financial Year"/>
    <tableColumn id="5" xr3:uid="{00000000-0010-0000-1100-000005000000}" name="Certificate Duration"/>
    <tableColumn id="6" xr3:uid="{00000000-0010-0000-1100-000006000000}" name="Number of certificates issued"/>
  </tableColumns>
  <tableStyleInfo name="none"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12000000}" name="lis_age_breakdown" displayName="lis_age_breakdown" ref="A8:F497" totalsRowShown="0">
  <tableColumns count="6">
    <tableColumn id="1" xr3:uid="{00000000-0010-0000-1200-000001000000}" name="HwHC Service"/>
    <tableColumn id="2" xr3:uid="{00000000-0010-0000-1200-000002000000}" name="Certificate Type"/>
    <tableColumn id="3" xr3:uid="{00000000-0010-0000-1200-000003000000}" name="Country"/>
    <tableColumn id="4" xr3:uid="{00000000-0010-0000-1200-000004000000}" name="Financial Year"/>
    <tableColumn id="5" xr3:uid="{00000000-0010-0000-1200-000005000000}" name="Age Band"/>
    <tableColumn id="6" xr3:uid="{00000000-0010-0000-1200-000006000000}" name="Number of certificates issued"/>
  </tableColumns>
  <tableStyleInfo name="none"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13000000}" name="lis_deprivation_breakdown" displayName="lis_deprivation_breakdown" ref="A7:F105" totalsRowShown="0">
  <tableColumns count="6">
    <tableColumn id="1" xr3:uid="{00000000-0010-0000-1300-000001000000}" name="HwHC Service"/>
    <tableColumn id="2" xr3:uid="{00000000-0010-0000-1300-000002000000}" name="Certificate Type"/>
    <tableColumn id="3" xr3:uid="{00000000-0010-0000-1300-000003000000}" name="Country"/>
    <tableColumn id="4" xr3:uid="{00000000-0010-0000-1300-000004000000}" name="Financial Year"/>
    <tableColumn id="5" xr3:uid="{00000000-0010-0000-1300-000005000000}" name="IMD Quintile"/>
    <tableColumn id="6" xr3:uid="{00000000-0010-0000-1300-000006000000}" name="Number of certificates issued"/>
  </tableColumns>
  <tableStyleInfo name="none"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14000000}" name="lis_icb_breakdown" displayName="lis_icb_breakdown" ref="A10:K318" totalsRowShown="0">
  <tableColumns count="11">
    <tableColumn id="1" xr3:uid="{00000000-0010-0000-1400-000001000000}" name="HwHC Service"/>
    <tableColumn id="2" xr3:uid="{00000000-0010-0000-1400-000002000000}" name="Financial Year"/>
    <tableColumn id="3" xr3:uid="{00000000-0010-0000-1400-000003000000}" name="Country"/>
    <tableColumn id="4" xr3:uid="{00000000-0010-0000-1400-000004000000}" name="ICB Code"/>
    <tableColumn id="5" xr3:uid="{00000000-0010-0000-1400-000005000000}" name="ICB Name"/>
    <tableColumn id="6" xr3:uid="{00000000-0010-0000-1400-000006000000}" name="Number of certificates issued"/>
    <tableColumn id="7" xr3:uid="{00000000-0010-0000-1400-000007000000}" name="Base Population Classification"/>
    <tableColumn id="8" xr3:uid="{00000000-0010-0000-1400-000008000000}" name="Base Population"/>
    <tableColumn id="9" xr3:uid="{00000000-0010-0000-1400-000009000000}" name="Number of issued certificates per 10,000 population"/>
    <tableColumn id="10" xr3:uid="{00000000-0010-0000-1400-00000A000000}" name="Number of HC2 certificates issued"/>
    <tableColumn id="11" xr3:uid="{00000000-0010-0000-1400-00000B000000}" name="Number of HC3 certificates issued"/>
  </tableColumns>
  <tableStyleInfo name="none"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00000000-000C-0000-FFFF-FFFF15000000}" name="ppc_applications" displayName="ppc_applications" ref="A5:D26" totalsRowShown="0">
  <tableColumns count="4">
    <tableColumn id="1" xr3:uid="{00000000-0010-0000-1500-000001000000}" name="HwHC Service"/>
    <tableColumn id="2" xr3:uid="{00000000-0010-0000-1500-000002000000}" name="Certificate Type"/>
    <tableColumn id="3" xr3:uid="{00000000-0010-0000-1500-000003000000}" name="Financial Year"/>
    <tableColumn id="4" xr3:uid="{00000000-0010-0000-1500-000004000000}" name="Number of applications received"/>
  </tableColumns>
  <tableStyleInfo name="none"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00000000-000C-0000-FFFF-FFFF16000000}" name="ppc_issued" displayName="ppc_issued" ref="A5:D19" totalsRowShown="0">
  <tableColumns count="4">
    <tableColumn id="1" xr3:uid="{00000000-0010-0000-1600-000001000000}" name="HwHC Service"/>
    <tableColumn id="2" xr3:uid="{00000000-0010-0000-1600-000002000000}" name="Certificate Type"/>
    <tableColumn id="3" xr3:uid="{00000000-0010-0000-1600-000003000000}" name="Financial Year"/>
    <tableColumn id="4" xr3:uid="{00000000-0010-0000-1600-000004000000}" name="Number of certificates issued"/>
  </tableColumns>
  <tableStyleInfo name="none" showFirstColumn="0" showLastColumn="0" showRowStripes="1" showColumnStripes="0"/>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00000000-000C-0000-FFFF-FFFF17000000}" name="ppc_age_breakdown" displayName="ppc_age_breakdown" ref="A7:E147" totalsRowShown="0">
  <tableColumns count="5">
    <tableColumn id="1" xr3:uid="{00000000-0010-0000-1700-000001000000}" name="HwHC Service"/>
    <tableColumn id="2" xr3:uid="{00000000-0010-0000-1700-000002000000}" name="Certificate Type"/>
    <tableColumn id="3" xr3:uid="{00000000-0010-0000-1700-000003000000}" name="Financial Year"/>
    <tableColumn id="4" xr3:uid="{00000000-0010-0000-1700-000004000000}" name="Age Band"/>
    <tableColumn id="5" xr3:uid="{00000000-0010-0000-1700-000005000000}" name="Number of certificates issued"/>
  </tableColumns>
  <tableStyleInfo name="none" showFirstColumn="0" showLastColumn="0" showRowStripes="1" showColumnStripes="0"/>
</table>
</file>

<file path=xl/tables/table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00000000-000C-0000-FFFF-FFFF18000000}" name="ppc_deprivation_breakdown" displayName="ppc_deprivation_breakdown" ref="A6:E90" totalsRowShown="0">
  <tableColumns count="5">
    <tableColumn id="1" xr3:uid="{00000000-0010-0000-1800-000001000000}" name="HwHC Service"/>
    <tableColumn id="2" xr3:uid="{00000000-0010-0000-1800-000002000000}" name="Certificate Type"/>
    <tableColumn id="3" xr3:uid="{00000000-0010-0000-1800-000003000000}" name="Financial Year"/>
    <tableColumn id="4" xr3:uid="{00000000-0010-0000-1800-000004000000}" name="IMD Quintile"/>
    <tableColumn id="5" xr3:uid="{00000000-0010-0000-1800-000005000000}" name="Number of certificates issued"/>
  </tableColumns>
  <tableStyleInfo name="none" showFirstColumn="0" showLastColumn="0" showRowStripes="1" showColumnStripes="0"/>
</table>
</file>

<file path=xl/tables/table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00000000-000C-0000-FFFF-FFFF19000000}" name="ppc_icb_breakdown" displayName="ppc_icb_breakdown" ref="A8:J309" totalsRowShown="0">
  <tableColumns count="10">
    <tableColumn id="1" xr3:uid="{00000000-0010-0000-1900-000001000000}" name="HwHC Service"/>
    <tableColumn id="2" xr3:uid="{00000000-0010-0000-1900-000002000000}" name="Financial Year"/>
    <tableColumn id="3" xr3:uid="{00000000-0010-0000-1900-000003000000}" name="ICB Code"/>
    <tableColumn id="4" xr3:uid="{00000000-0010-0000-1900-000004000000}" name="ICB Name"/>
    <tableColumn id="5" xr3:uid="{00000000-0010-0000-1900-000005000000}" name="Number of certificates issued"/>
    <tableColumn id="6" xr3:uid="{00000000-0010-0000-1900-000006000000}" name="Base Population Classification"/>
    <tableColumn id="7" xr3:uid="{00000000-0010-0000-1900-000007000000}" name="Base Population"/>
    <tableColumn id="8" xr3:uid="{00000000-0010-0000-1900-000008000000}" name="Number of issued certificates per 10,000 population"/>
    <tableColumn id="9" xr3:uid="{00000000-0010-0000-1900-000009000000}" name="Number of 12-month certificates issued"/>
    <tableColumn id="10" xr3:uid="{00000000-0010-0000-1900-00000A000000}" name="Number of 3-month certificates issued"/>
  </tableColumns>
  <tableStyleInfo name="none" showFirstColumn="0" showLastColumn="0" showRowStripes="1" showColumnStripes="0"/>
</table>
</file>

<file path=xl/tables/table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00000000-000C-0000-FFFF-FFFF1A000000}" name="hrtppc_applications" displayName="hrtppc_applications" ref="A5:C29" totalsRowShown="0">
  <tableColumns count="3">
    <tableColumn id="1" xr3:uid="{00000000-0010-0000-1A00-000001000000}" name="HwHC Service"/>
    <tableColumn id="2" xr3:uid="{00000000-0010-0000-1A00-000002000000}" name="Month"/>
    <tableColumn id="3" xr3:uid="{00000000-0010-0000-1A00-000003000000}" name="Number of applications received"/>
  </tableColumns>
  <tableStyleInfo name="none" showFirstColumn="0" showLastColumn="0" showRowStripes="1" showColumnStripes="0"/>
</table>
</file>

<file path=xl/tables/table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00000000-000C-0000-FFFF-FFFF1B000000}" name="hrtppc_issued" displayName="hrtppc_issued" ref="A7:E31" totalsRowShown="0">
  <tableColumns count="5">
    <tableColumn id="1" xr3:uid="{00000000-0010-0000-1B00-000001000000}" name="HwHC Service"/>
    <tableColumn id="2" xr3:uid="{00000000-0010-0000-1B00-000002000000}" name="Month"/>
    <tableColumn id="3" xr3:uid="{00000000-0010-0000-1B00-000003000000}" name="Number of certificates issued"/>
    <tableColumn id="4" xr3:uid="{00000000-0010-0000-1B00-000004000000}" name="Number of issued certificates post-dated to start the following month"/>
    <tableColumn id="5" xr3:uid="{00000000-0010-0000-1B00-000005000000}" name="Issued certificates post-dated to start the following month (%)"/>
  </tableColumns>
  <tableStyleInfo name="none" showFirstColumn="0" showLastColumn="0" showRowStripes="1" showColumnStripes="0"/>
</table>
</file>

<file path=xl/tables/table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 xr:uid="{00000000-000C-0000-FFFF-FFFF1C000000}" name="hrtppc_age_breakdown" displayName="hrtppc_age_breakdown" ref="A7:E25" totalsRowShown="0">
  <tableColumns count="5">
    <tableColumn id="1" xr3:uid="{00000000-0010-0000-1C00-000001000000}" name="HwHC Service"/>
    <tableColumn id="2" xr3:uid="{00000000-0010-0000-1C00-000002000000}" name="Financial Year"/>
    <tableColumn id="3" xr3:uid="{00000000-0010-0000-1C00-000003000000}" name="Age Band"/>
    <tableColumn id="4" xr3:uid="{00000000-0010-0000-1C00-000004000000}" name="Number of certificates issued"/>
    <tableColumn id="5" xr3:uid="{00000000-0010-0000-1C00-000005000000}" name="Estimated patients receiving HRT PPC qualifying medication (aged 16-59)"/>
  </tableColumns>
  <tableStyleInfo name="none" showFirstColumn="0" showLastColumn="0" showRowStripes="1" showColumnStripes="0"/>
</table>
</file>

<file path=xl/tables/table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00000000-000C-0000-FFFF-FFFF1D000000}" name="hrtppc_deprivation_breakdown" displayName="hrtppc_deprivation_breakdown" ref="A8:E20" totalsRowShown="0">
  <tableColumns count="5">
    <tableColumn id="1" xr3:uid="{00000000-0010-0000-1D00-000001000000}" name="HwHC Service"/>
    <tableColumn id="2" xr3:uid="{00000000-0010-0000-1D00-000002000000}" name="Financial Year"/>
    <tableColumn id="3" xr3:uid="{00000000-0010-0000-1D00-000003000000}" name="IMD Quintile"/>
    <tableColumn id="4" xr3:uid="{00000000-0010-0000-1D00-000004000000}" name="Number of certificates issued"/>
    <tableColumn id="5" xr3:uid="{00000000-0010-0000-1D00-000005000000}" name="Estimated patients receiving HRT PPC qualifying medication (aged 16-59)"/>
  </tableColumns>
  <tableStyleInfo name="none" showFirstColumn="0" showLastColumn="0" showRowStripes="1" showColumnStripes="0"/>
</table>
</file>

<file path=xl/tables/table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00000000-000C-0000-FFFF-FFFF1E000000}" name="hrtppc_icb_breakdown" displayName="hrtppc_icb_breakdown" ref="A8:H94" totalsRowShown="0">
  <tableColumns count="8">
    <tableColumn id="1" xr3:uid="{00000000-0010-0000-1E00-000001000000}" name="HwHC Service"/>
    <tableColumn id="2" xr3:uid="{00000000-0010-0000-1E00-000002000000}" name="Financial Year"/>
    <tableColumn id="3" xr3:uid="{00000000-0010-0000-1E00-000003000000}" name="ICB Code"/>
    <tableColumn id="4" xr3:uid="{00000000-0010-0000-1E00-000004000000}" name="ICB Name"/>
    <tableColumn id="5" xr3:uid="{00000000-0010-0000-1E00-000005000000}" name="Number of certificates issued"/>
    <tableColumn id="6" xr3:uid="{00000000-0010-0000-1E00-000006000000}" name="Base Population Classification"/>
    <tableColumn id="7" xr3:uid="{00000000-0010-0000-1E00-000007000000}" name="Base Population"/>
    <tableColumn id="8" xr3:uid="{00000000-0010-0000-1E00-000008000000}" name="Number of issued certificates per 10,000 population"/>
  </tableColumns>
  <tableStyleInfo name="none"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nline1.snapsurveys.com/Official_Statistics_Feedback" TargetMode="External"/></Relationships>
</file>

<file path=xl/worksheets/_rels/sheet3.xml.rels><?xml version="1.0" encoding="UTF-8" standalone="yes"?>
<Relationships xmlns="http://schemas.openxmlformats.org/package/2006/relationships"><Relationship Id="rId1" Type="http://schemas.openxmlformats.org/officeDocument/2006/relationships/table" Target="../tables/table1.xml"/></Relationships>
</file>

<file path=xl/worksheets/_rels/sheet4.xml.rels><?xml version="1.0" encoding="UTF-8" standalone="yes"?>
<Relationships xmlns="http://schemas.openxmlformats.org/package/2006/relationships"><Relationship Id="rId1" Type="http://schemas.openxmlformats.org/officeDocument/2006/relationships/table" Target="../tables/table2.xml"/></Relationships>
</file>

<file path=xl/worksheets/_rels/sheet5.xml.rels><?xml version="1.0" encoding="UTF-8" standalone="yes"?>
<Relationships xmlns="http://schemas.openxmlformats.org/package/2006/relationships"><Relationship Id="rId1" Type="http://schemas.openxmlformats.org/officeDocument/2006/relationships/table" Target="../tables/table3.xml"/></Relationships>
</file>

<file path=xl/worksheets/_rels/sheet6.xml.rels><?xml version="1.0" encoding="UTF-8" standalone="yes"?>
<Relationships xmlns="http://schemas.openxmlformats.org/package/2006/relationships"><Relationship Id="rId1" Type="http://schemas.openxmlformats.org/officeDocument/2006/relationships/table" Target="../tables/table4.xml"/></Relationships>
</file>

<file path=xl/worksheets/_rels/sheet7.xml.rels><?xml version="1.0" encoding="UTF-8" standalone="yes"?>
<Relationships xmlns="http://schemas.openxmlformats.org/package/2006/relationships"><Relationship Id="rId1" Type="http://schemas.openxmlformats.org/officeDocument/2006/relationships/table" Target="../tables/table5.xml"/></Relationships>
</file>

<file path=xl/worksheets/_rels/sheet8.xml.rels><?xml version="1.0" encoding="UTF-8" standalone="yes"?>
<Relationships xmlns="http://schemas.openxmlformats.org/package/2006/relationships"><Relationship Id="rId1" Type="http://schemas.openxmlformats.org/officeDocument/2006/relationships/table" Target="../tables/table6.xml"/></Relationships>
</file>

<file path=xl/worksheets/_rels/sheet9.xml.rels><?xml version="1.0" encoding="UTF-8" standalone="yes"?>
<Relationships xmlns="http://schemas.openxmlformats.org/package/2006/relationships"><Relationship Id="rId1" Type="http://schemas.openxmlformats.org/officeDocument/2006/relationships/table" Target="../tables/table7.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8.xml"/></Relationships>
</file>

<file path=xl/worksheets/_rels/sheet11.xml.rels><?xml version="1.0" encoding="UTF-8" standalone="yes"?>
<Relationships xmlns="http://schemas.openxmlformats.org/package/2006/relationships"><Relationship Id="rId1" Type="http://schemas.openxmlformats.org/officeDocument/2006/relationships/table" Target="../tables/table9.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10.xml"/></Relationships>
</file>

<file path=xl/worksheets/_rels/sheet13.xml.rels><?xml version="1.0" encoding="UTF-8" standalone="yes"?>
<Relationships xmlns="http://schemas.openxmlformats.org/package/2006/relationships"><Relationship Id="rId1" Type="http://schemas.openxmlformats.org/officeDocument/2006/relationships/table" Target="../tables/table11.xml"/></Relationships>
</file>

<file path=xl/worksheets/_rels/sheet14.xml.rels><?xml version="1.0" encoding="UTF-8" standalone="yes"?>
<Relationships xmlns="http://schemas.openxmlformats.org/package/2006/relationships"><Relationship Id="rId1" Type="http://schemas.openxmlformats.org/officeDocument/2006/relationships/table" Target="../tables/table12.xml"/></Relationships>
</file>

<file path=xl/worksheets/_rels/sheet15.xml.rels><?xml version="1.0" encoding="UTF-8" standalone="yes"?>
<Relationships xmlns="http://schemas.openxmlformats.org/package/2006/relationships"><Relationship Id="rId1" Type="http://schemas.openxmlformats.org/officeDocument/2006/relationships/table" Target="../tables/table13.xml"/></Relationships>
</file>

<file path=xl/worksheets/_rels/sheet16.xml.rels><?xml version="1.0" encoding="UTF-8" standalone="yes"?>
<Relationships xmlns="http://schemas.openxmlformats.org/package/2006/relationships"><Relationship Id="rId1" Type="http://schemas.openxmlformats.org/officeDocument/2006/relationships/table" Target="../tables/table14.xml"/></Relationships>
</file>

<file path=xl/worksheets/_rels/sheet17.xml.rels><?xml version="1.0" encoding="UTF-8" standalone="yes"?>
<Relationships xmlns="http://schemas.openxmlformats.org/package/2006/relationships"><Relationship Id="rId1" Type="http://schemas.openxmlformats.org/officeDocument/2006/relationships/table" Target="../tables/table15.xml"/></Relationships>
</file>

<file path=xl/worksheets/_rels/sheet18.xml.rels><?xml version="1.0" encoding="UTF-8" standalone="yes"?>
<Relationships xmlns="http://schemas.openxmlformats.org/package/2006/relationships"><Relationship Id="rId1" Type="http://schemas.openxmlformats.org/officeDocument/2006/relationships/table" Target="../tables/table16.xml"/></Relationships>
</file>

<file path=xl/worksheets/_rels/sheet19.xml.rels><?xml version="1.0" encoding="UTF-8" standalone="yes"?>
<Relationships xmlns="http://schemas.openxmlformats.org/package/2006/relationships"><Relationship Id="rId1" Type="http://schemas.openxmlformats.org/officeDocument/2006/relationships/table" Target="../tables/table17.xml"/></Relationships>
</file>

<file path=xl/worksheets/_rels/sheet20.xml.rels><?xml version="1.0" encoding="UTF-8" standalone="yes"?>
<Relationships xmlns="http://schemas.openxmlformats.org/package/2006/relationships"><Relationship Id="rId1" Type="http://schemas.openxmlformats.org/officeDocument/2006/relationships/table" Target="../tables/table18.xml"/></Relationships>
</file>

<file path=xl/worksheets/_rels/sheet21.xml.rels><?xml version="1.0" encoding="UTF-8" standalone="yes"?>
<Relationships xmlns="http://schemas.openxmlformats.org/package/2006/relationships"><Relationship Id="rId1" Type="http://schemas.openxmlformats.org/officeDocument/2006/relationships/table" Target="../tables/table19.xml"/></Relationships>
</file>

<file path=xl/worksheets/_rels/sheet22.xml.rels><?xml version="1.0" encoding="UTF-8" standalone="yes"?>
<Relationships xmlns="http://schemas.openxmlformats.org/package/2006/relationships"><Relationship Id="rId1" Type="http://schemas.openxmlformats.org/officeDocument/2006/relationships/table" Target="../tables/table20.xml"/></Relationships>
</file>

<file path=xl/worksheets/_rels/sheet23.xml.rels><?xml version="1.0" encoding="UTF-8" standalone="yes"?>
<Relationships xmlns="http://schemas.openxmlformats.org/package/2006/relationships"><Relationship Id="rId1" Type="http://schemas.openxmlformats.org/officeDocument/2006/relationships/table" Target="../tables/table21.xml"/></Relationships>
</file>

<file path=xl/worksheets/_rels/sheet24.xml.rels><?xml version="1.0" encoding="UTF-8" standalone="yes"?>
<Relationships xmlns="http://schemas.openxmlformats.org/package/2006/relationships"><Relationship Id="rId1" Type="http://schemas.openxmlformats.org/officeDocument/2006/relationships/table" Target="../tables/table22.xml"/></Relationships>
</file>

<file path=xl/worksheets/_rels/sheet25.xml.rels><?xml version="1.0" encoding="UTF-8" standalone="yes"?>
<Relationships xmlns="http://schemas.openxmlformats.org/package/2006/relationships"><Relationship Id="rId1" Type="http://schemas.openxmlformats.org/officeDocument/2006/relationships/table" Target="../tables/table23.xml"/></Relationships>
</file>

<file path=xl/worksheets/_rels/sheet26.xml.rels><?xml version="1.0" encoding="UTF-8" standalone="yes"?>
<Relationships xmlns="http://schemas.openxmlformats.org/package/2006/relationships"><Relationship Id="rId1" Type="http://schemas.openxmlformats.org/officeDocument/2006/relationships/table" Target="../tables/table24.xml"/></Relationships>
</file>

<file path=xl/worksheets/_rels/sheet27.xml.rels><?xml version="1.0" encoding="UTF-8" standalone="yes"?>
<Relationships xmlns="http://schemas.openxmlformats.org/package/2006/relationships"><Relationship Id="rId1" Type="http://schemas.openxmlformats.org/officeDocument/2006/relationships/table" Target="../tables/table25.xml"/></Relationships>
</file>

<file path=xl/worksheets/_rels/sheet28.xml.rels><?xml version="1.0" encoding="UTF-8" standalone="yes"?>
<Relationships xmlns="http://schemas.openxmlformats.org/package/2006/relationships"><Relationship Id="rId1" Type="http://schemas.openxmlformats.org/officeDocument/2006/relationships/table" Target="../tables/table26.xml"/></Relationships>
</file>

<file path=xl/worksheets/_rels/sheet29.xml.rels><?xml version="1.0" encoding="UTF-8" standalone="yes"?>
<Relationships xmlns="http://schemas.openxmlformats.org/package/2006/relationships"><Relationship Id="rId1" Type="http://schemas.openxmlformats.org/officeDocument/2006/relationships/table" Target="../tables/table27.xml"/></Relationships>
</file>

<file path=xl/worksheets/_rels/sheet30.xml.rels><?xml version="1.0" encoding="UTF-8" standalone="yes"?>
<Relationships xmlns="http://schemas.openxmlformats.org/package/2006/relationships"><Relationship Id="rId1" Type="http://schemas.openxmlformats.org/officeDocument/2006/relationships/table" Target="../tables/table28.xml"/></Relationships>
</file>

<file path=xl/worksheets/_rels/sheet31.xml.rels><?xml version="1.0" encoding="UTF-8" standalone="yes"?>
<Relationships xmlns="http://schemas.openxmlformats.org/package/2006/relationships"><Relationship Id="rId1" Type="http://schemas.openxmlformats.org/officeDocument/2006/relationships/table" Target="../tables/table29.xml"/></Relationships>
</file>

<file path=xl/worksheets/_rels/sheet32.xml.rels><?xml version="1.0" encoding="UTF-8" standalone="yes"?>
<Relationships xmlns="http://schemas.openxmlformats.org/package/2006/relationships"><Relationship Id="rId1" Type="http://schemas.openxmlformats.org/officeDocument/2006/relationships/table" Target="../tables/table30.xml"/></Relationships>
</file>

<file path=xl/worksheets/_rels/sheet33.xml.rels><?xml version="1.0" encoding="UTF-8" standalone="yes"?>
<Relationships xmlns="http://schemas.openxmlformats.org/package/2006/relationships"><Relationship Id="rId1" Type="http://schemas.openxmlformats.org/officeDocument/2006/relationships/table" Target="../tables/table3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57"/>
  <sheetViews>
    <sheetView showGridLines="0" tabSelected="1" workbookViewId="0"/>
  </sheetViews>
  <sheetFormatPr defaultColWidth="11.5546875" defaultRowHeight="13.2" x14ac:dyDescent="0.25"/>
  <sheetData>
    <row r="1" spans="1:1" ht="35.4" x14ac:dyDescent="0.6">
      <c r="A1" s="9" t="s">
        <v>245</v>
      </c>
    </row>
    <row r="2" spans="1:1" ht="24" x14ac:dyDescent="0.4">
      <c r="A2" s="10" t="s">
        <v>246</v>
      </c>
    </row>
    <row r="3" spans="1:1" x14ac:dyDescent="0.25">
      <c r="A3" t="s">
        <v>247</v>
      </c>
    </row>
    <row r="4" spans="1:1" ht="14.55" customHeight="1" x14ac:dyDescent="0.25">
      <c r="A4" s="1" t="s">
        <v>248</v>
      </c>
    </row>
    <row r="5" spans="1:1" ht="14.55" customHeight="1" x14ac:dyDescent="0.25">
      <c r="A5" s="8" t="str">
        <f>HYPERLINK("#'Metadata'!A1", "Metadata")</f>
        <v>Metadata</v>
      </c>
    </row>
    <row r="6" spans="1:1" ht="14.55" customHeight="1" x14ac:dyDescent="0.25">
      <c r="A6" s="8" t="str">
        <f>HYPERLINK("#'MATEX_Applications'!A1", "Table 1: MATEX_Applications")</f>
        <v>Table 1: MATEX_Applications</v>
      </c>
    </row>
    <row r="7" spans="1:1" ht="14.55" customHeight="1" x14ac:dyDescent="0.25">
      <c r="A7" s="8" t="str">
        <f>HYPERLINK("#'MATEX_Issued'!A1", "Table 2: MATEX_Issued")</f>
        <v>Table 2: MATEX_Issued</v>
      </c>
    </row>
    <row r="8" spans="1:1" ht="14.55" customHeight="1" x14ac:dyDescent="0.25">
      <c r="A8" s="8" t="str">
        <f>HYPERLINK("#'MATEX_Certificate_Duration'!A1", "Table 3: MATEX_Certificate_Duration")</f>
        <v>Table 3: MATEX_Certificate_Duration</v>
      </c>
    </row>
    <row r="9" spans="1:1" ht="14.55" customHeight="1" x14ac:dyDescent="0.25">
      <c r="A9" s="8" t="str">
        <f>HYPERLINK("#'MATEX_Age_Breakdown'!A1", "Table 4: MATEX_Age_Breakdown")</f>
        <v>Table 4: MATEX_Age_Breakdown</v>
      </c>
    </row>
    <row r="10" spans="1:1" ht="14.55" customHeight="1" x14ac:dyDescent="0.25">
      <c r="A10" s="8" t="str">
        <f>HYPERLINK("#'MATEX_Deprivation_Breakdown'!A1", "Table 5: MATEX_Deprivation_Breakdown")</f>
        <v>Table 5: MATEX_Deprivation_Breakdown</v>
      </c>
    </row>
    <row r="11" spans="1:1" ht="14.55" customHeight="1" x14ac:dyDescent="0.25">
      <c r="A11" s="8" t="str">
        <f>HYPERLINK("#'MATEX_ICB_Breakdown'!A1", "Table 6: MATEX_ICB_Breakdown")</f>
        <v>Table 6: MATEX_ICB_Breakdown</v>
      </c>
    </row>
    <row r="12" spans="1:1" ht="14.55" customHeight="1" x14ac:dyDescent="0.25">
      <c r="A12" s="8" t="str">
        <f>HYPERLINK("#'MEDEX_Applications'!A1", "Table 7: MEDEX_Applications")</f>
        <v>Table 7: MEDEX_Applications</v>
      </c>
    </row>
    <row r="13" spans="1:1" ht="14.55" customHeight="1" x14ac:dyDescent="0.25">
      <c r="A13" s="8" t="str">
        <f>HYPERLINK("#'MEDEX_Issued'!A1", "Table 8: MEDEX_Issued")</f>
        <v>Table 8: MEDEX_Issued</v>
      </c>
    </row>
    <row r="14" spans="1:1" ht="14.55" customHeight="1" x14ac:dyDescent="0.25">
      <c r="A14" s="8" t="str">
        <f>HYPERLINK("#'MEDEX_Age_Breakdown'!A1", "Table 9: MEDEX_Age_Breakdown")</f>
        <v>Table 9: MEDEX_Age_Breakdown</v>
      </c>
    </row>
    <row r="15" spans="1:1" ht="14.55" customHeight="1" x14ac:dyDescent="0.25">
      <c r="A15" s="8" t="str">
        <f>HYPERLINK("#'MEDEX_Deprivation_Breakdown'!A1", "Table 10: MEDEX_Deprivation_Breakdown")</f>
        <v>Table 10: MEDEX_Deprivation_Breakdown</v>
      </c>
    </row>
    <row r="16" spans="1:1" ht="14.55" customHeight="1" x14ac:dyDescent="0.25">
      <c r="A16" s="8" t="str">
        <f>HYPERLINK("#'MEDEX_ICB_Breakdown'!A1", "Table 11: MEDEX_ICB_Breakdown")</f>
        <v>Table 11: MEDEX_ICB_Breakdown</v>
      </c>
    </row>
    <row r="17" spans="1:1" ht="14.55" customHeight="1" x14ac:dyDescent="0.25">
      <c r="A17" s="8" t="str">
        <f>HYPERLINK("#'TAX_Issued'!A1", "Table 12: TAX_Issued")</f>
        <v>Table 12: TAX_Issued</v>
      </c>
    </row>
    <row r="18" spans="1:1" ht="14.55" customHeight="1" x14ac:dyDescent="0.25">
      <c r="A18" s="8" t="str">
        <f>HYPERLINK("#'TAX_Age_Breakdown'!A1", "Table 13: TAX_Age_Breakdown")</f>
        <v>Table 13: TAX_Age_Breakdown</v>
      </c>
    </row>
    <row r="19" spans="1:1" ht="14.55" customHeight="1" x14ac:dyDescent="0.25">
      <c r="A19" s="8" t="str">
        <f>HYPERLINK("#'TAX_Deprivation_Breakdown'!A1", "Table 14: TAX_Deprivation_Breakdown")</f>
        <v>Table 14: TAX_Deprivation_Breakdown</v>
      </c>
    </row>
    <row r="20" spans="1:1" ht="14.55" customHeight="1" x14ac:dyDescent="0.25">
      <c r="A20" s="8" t="str">
        <f>HYPERLINK("#'TAX_ICB_Breakdown'!A1", "Table 15: TAX_ICB_Breakdown")</f>
        <v>Table 15: TAX_ICB_Breakdown</v>
      </c>
    </row>
    <row r="21" spans="1:1" ht="14.55" customHeight="1" x14ac:dyDescent="0.25">
      <c r="A21" s="8" t="str">
        <f>HYPERLINK("#'LIS_Applications'!A1", "Table 16: LIS_Applications")</f>
        <v>Table 16: LIS_Applications</v>
      </c>
    </row>
    <row r="22" spans="1:1" ht="14.55" customHeight="1" x14ac:dyDescent="0.25">
      <c r="A22" s="8" t="str">
        <f>HYPERLINK("#'LIS_Issued'!A1", "Table 17: LIS_Issued")</f>
        <v>Table 17: LIS_Issued</v>
      </c>
    </row>
    <row r="23" spans="1:1" ht="14.55" customHeight="1" x14ac:dyDescent="0.25">
      <c r="A23" s="8" t="str">
        <f>HYPERLINK("#'LIS_Certificate_Duration'!A1", "Table 18: LIS_Certificate_Duration")</f>
        <v>Table 18: LIS_Certificate_Duration</v>
      </c>
    </row>
    <row r="24" spans="1:1" ht="14.55" customHeight="1" x14ac:dyDescent="0.25">
      <c r="A24" s="8" t="str">
        <f>HYPERLINK("#'LIS_Age_Breakdown'!A1", "Table 19: LIS_Age_Breakdown")</f>
        <v>Table 19: LIS_Age_Breakdown</v>
      </c>
    </row>
    <row r="25" spans="1:1" ht="14.55" customHeight="1" x14ac:dyDescent="0.25">
      <c r="A25" s="8" t="str">
        <f>HYPERLINK("#'LIS_Deprivation_Breakdown'!A1", "Table 20: LIS_Deprivation_Breakdown")</f>
        <v>Table 20: LIS_Deprivation_Breakdown</v>
      </c>
    </row>
    <row r="26" spans="1:1" ht="14.55" customHeight="1" x14ac:dyDescent="0.25">
      <c r="A26" s="8" t="str">
        <f>HYPERLINK("#'LIS_ICB_Breakdown'!A1", "Table 21: LIS_ICB_Breakdown")</f>
        <v>Table 21: LIS_ICB_Breakdown</v>
      </c>
    </row>
    <row r="27" spans="1:1" ht="14.55" customHeight="1" x14ac:dyDescent="0.25">
      <c r="A27" s="8" t="str">
        <f>HYPERLINK("#'PPC_Applications'!A1", "Table 22: PPC_Applications")</f>
        <v>Table 22: PPC_Applications</v>
      </c>
    </row>
    <row r="28" spans="1:1" ht="14.55" customHeight="1" x14ac:dyDescent="0.25">
      <c r="A28" s="8" t="str">
        <f>HYPERLINK("#'PPC_Issued'!A1", "Table 23: PPC_Issued")</f>
        <v>Table 23: PPC_Issued</v>
      </c>
    </row>
    <row r="29" spans="1:1" ht="14.55" customHeight="1" x14ac:dyDescent="0.25">
      <c r="A29" s="8" t="str">
        <f>HYPERLINK("#'PPC_Age_Breakdown'!A1", "Table 24: PPC_Age_Breakdown")</f>
        <v>Table 24: PPC_Age_Breakdown</v>
      </c>
    </row>
    <row r="30" spans="1:1" ht="14.55" customHeight="1" x14ac:dyDescent="0.25">
      <c r="A30" s="8" t="str">
        <f>HYPERLINK("#'PPC_Deprivation_Breakdown'!A1", "Table 25: PPC_Deprivation_Breakdown")</f>
        <v>Table 25: PPC_Deprivation_Breakdown</v>
      </c>
    </row>
    <row r="31" spans="1:1" ht="14.55" customHeight="1" x14ac:dyDescent="0.25">
      <c r="A31" s="8" t="str">
        <f>HYPERLINK("#'PPC_ICB_Breakdown'!A1", "Table 26: PPC_ICB_Breakdown")</f>
        <v>Table 26: PPC_ICB_Breakdown</v>
      </c>
    </row>
    <row r="32" spans="1:1" ht="14.55" customHeight="1" x14ac:dyDescent="0.25">
      <c r="A32" s="8" t="str">
        <f>HYPERLINK("#'HRTPPC_Applications'!A1", "Table 27: HRTPPC_Applications")</f>
        <v>Table 27: HRTPPC_Applications</v>
      </c>
    </row>
    <row r="33" spans="1:2" ht="14.55" customHeight="1" x14ac:dyDescent="0.25">
      <c r="A33" s="8" t="str">
        <f>HYPERLINK("#'HRTPPC_Issued'!A1", "Table 28: HRTPPC_Issued")</f>
        <v>Table 28: HRTPPC_Issued</v>
      </c>
    </row>
    <row r="34" spans="1:2" ht="14.55" customHeight="1" x14ac:dyDescent="0.25">
      <c r="A34" s="8" t="str">
        <f>HYPERLINK("#'HRTPPC_Age_Breakdown'!A1", "Table 29: HRTPPC_Age_Breakdown")</f>
        <v>Table 29: HRTPPC_Age_Breakdown</v>
      </c>
    </row>
    <row r="35" spans="1:2" ht="14.55" customHeight="1" x14ac:dyDescent="0.25">
      <c r="A35" s="8" t="str">
        <f>HYPERLINK("#'HRTPPC_Deprivation_Breakdown'!A1", "Table 30: HRTPPC_Deprivation_Breakdown")</f>
        <v>Table 30: HRTPPC_Deprivation_Breakdown</v>
      </c>
    </row>
    <row r="36" spans="1:2" ht="14.55" customHeight="1" x14ac:dyDescent="0.25">
      <c r="A36" s="8" t="str">
        <f>HYPERLINK("#'HRTPPC_ICB_Breakdown'!A1", "Table 31: HRTPPC_ICB_Breakdown")</f>
        <v>Table 31: HRTPPC_ICB_Breakdown</v>
      </c>
    </row>
    <row r="37" spans="1:2" ht="14.55" customHeight="1" x14ac:dyDescent="0.25">
      <c r="A37" s="1" t="s">
        <v>249</v>
      </c>
    </row>
    <row r="38" spans="1:2" ht="14.55" customHeight="1" x14ac:dyDescent="0.25">
      <c r="A38" t="s">
        <v>250</v>
      </c>
    </row>
    <row r="39" spans="1:2" ht="14.55" customHeight="1" x14ac:dyDescent="0.25">
      <c r="A39" s="1" t="s">
        <v>251</v>
      </c>
      <c r="B39" t="s">
        <v>252</v>
      </c>
    </row>
    <row r="40" spans="1:2" ht="14.55" customHeight="1" x14ac:dyDescent="0.25">
      <c r="A40" s="11" t="s">
        <v>253</v>
      </c>
    </row>
    <row r="41" spans="1:2" ht="14.55" customHeight="1" x14ac:dyDescent="0.25">
      <c r="A41" s="1" t="s">
        <v>254</v>
      </c>
    </row>
    <row r="42" spans="1:2" ht="14.55" customHeight="1" x14ac:dyDescent="0.25">
      <c r="A42" t="s">
        <v>255</v>
      </c>
    </row>
    <row r="43" spans="1:2" ht="14.55" customHeight="1" x14ac:dyDescent="0.25">
      <c r="A43" t="s">
        <v>256</v>
      </c>
    </row>
    <row r="44" spans="1:2" ht="14.55" customHeight="1" x14ac:dyDescent="0.25">
      <c r="A44" t="s">
        <v>257</v>
      </c>
    </row>
    <row r="45" spans="1:2" ht="14.55" customHeight="1" x14ac:dyDescent="0.25">
      <c r="A45" t="s">
        <v>258</v>
      </c>
    </row>
    <row r="46" spans="1:2" ht="14.55" customHeight="1" x14ac:dyDescent="0.25">
      <c r="A46" t="s">
        <v>259</v>
      </c>
    </row>
    <row r="47" spans="1:2" ht="14.55" customHeight="1" x14ac:dyDescent="0.25">
      <c r="A47" t="s">
        <v>260</v>
      </c>
    </row>
    <row r="48" spans="1:2" ht="14.55" customHeight="1" x14ac:dyDescent="0.25">
      <c r="A48" t="s">
        <v>261</v>
      </c>
    </row>
    <row r="49" spans="1:2" ht="14.55" customHeight="1" x14ac:dyDescent="0.25">
      <c r="A49" t="s">
        <v>262</v>
      </c>
    </row>
    <row r="50" spans="1:2" ht="14.55" customHeight="1" x14ac:dyDescent="0.25">
      <c r="A50" t="s">
        <v>263</v>
      </c>
    </row>
    <row r="51" spans="1:2" ht="14.55" customHeight="1" x14ac:dyDescent="0.25">
      <c r="A51" s="1" t="s">
        <v>264</v>
      </c>
    </row>
    <row r="52" spans="1:2" ht="14.55" customHeight="1" x14ac:dyDescent="0.25">
      <c r="A52" t="s">
        <v>265</v>
      </c>
    </row>
    <row r="53" spans="1:2" ht="14.55" customHeight="1" x14ac:dyDescent="0.25">
      <c r="A53" t="s">
        <v>266</v>
      </c>
    </row>
    <row r="54" spans="1:2" ht="14.55" customHeight="1" x14ac:dyDescent="0.25">
      <c r="A54" t="s">
        <v>267</v>
      </c>
    </row>
    <row r="55" spans="1:2" ht="14.55" customHeight="1" x14ac:dyDescent="0.25">
      <c r="A55" t="s">
        <v>268</v>
      </c>
    </row>
    <row r="56" spans="1:2" ht="14.55" customHeight="1" x14ac:dyDescent="0.25">
      <c r="A56" t="s">
        <v>269</v>
      </c>
    </row>
    <row r="57" spans="1:2" ht="14.55" customHeight="1" x14ac:dyDescent="0.25">
      <c r="A57" t="s">
        <v>270</v>
      </c>
      <c r="B57" t="s">
        <v>271</v>
      </c>
    </row>
  </sheetData>
  <hyperlinks>
    <hyperlink ref="A40" r:id="rId1" xr:uid="{00000000-0004-0000-0000-000000000000}"/>
  </hyperlinks>
  <pageMargins left="0.7" right="0.7" top="0.75" bottom="0.75" header="0.3" footer="0.3"/>
  <pageSetup paperSize="9" orientation="portrait"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28"/>
  <sheetViews>
    <sheetView showGridLines="0" workbookViewId="0"/>
  </sheetViews>
  <sheetFormatPr defaultColWidth="11.5546875" defaultRowHeight="13.2" x14ac:dyDescent="0.25"/>
  <cols>
    <col min="1" max="1" width="34.6640625" customWidth="1"/>
    <col min="2" max="2" width="155.6640625" style="2" customWidth="1"/>
  </cols>
  <sheetData>
    <row r="1" spans="1:2" x14ac:dyDescent="0.25">
      <c r="A1" s="1" t="s">
        <v>0</v>
      </c>
    </row>
    <row r="2" spans="1:2" ht="28.95" customHeight="1" x14ac:dyDescent="0.25">
      <c r="A2" s="1" t="s">
        <v>1</v>
      </c>
      <c r="B2" s="12" t="s">
        <v>2</v>
      </c>
    </row>
    <row r="3" spans="1:2" x14ac:dyDescent="0.25">
      <c r="A3" t="s">
        <v>3</v>
      </c>
      <c r="B3" s="2" t="s">
        <v>4</v>
      </c>
    </row>
    <row r="4" spans="1:2" ht="30" customHeight="1" x14ac:dyDescent="0.25">
      <c r="A4" t="s">
        <v>5</v>
      </c>
      <c r="B4" s="2" t="s">
        <v>6</v>
      </c>
    </row>
    <row r="5" spans="1:2" ht="30" customHeight="1" x14ac:dyDescent="0.25">
      <c r="A5" t="s">
        <v>7</v>
      </c>
      <c r="B5" s="2" t="s">
        <v>8</v>
      </c>
    </row>
    <row r="6" spans="1:2" ht="14.55" customHeight="1" x14ac:dyDescent="0.25">
      <c r="A6" s="2" t="s">
        <v>9</v>
      </c>
      <c r="B6" s="2" t="s">
        <v>10</v>
      </c>
    </row>
    <row r="7" spans="1:2" ht="30" customHeight="1" x14ac:dyDescent="0.25">
      <c r="A7" s="2" t="s">
        <v>11</v>
      </c>
      <c r="B7" s="2" t="s">
        <v>12</v>
      </c>
    </row>
    <row r="8" spans="1:2" ht="14.55" customHeight="1" x14ac:dyDescent="0.25">
      <c r="A8" s="2" t="s">
        <v>13</v>
      </c>
      <c r="B8" s="2" t="s">
        <v>14</v>
      </c>
    </row>
    <row r="9" spans="1:2" ht="14.55" customHeight="1" x14ac:dyDescent="0.25">
      <c r="A9" s="2" t="s">
        <v>15</v>
      </c>
      <c r="B9" s="2" t="s">
        <v>16</v>
      </c>
    </row>
    <row r="10" spans="1:2" ht="30" customHeight="1" x14ac:dyDescent="0.25">
      <c r="A10" s="2" t="s">
        <v>17</v>
      </c>
      <c r="B10" s="2" t="s">
        <v>18</v>
      </c>
    </row>
    <row r="11" spans="1:2" ht="30" customHeight="1" x14ac:dyDescent="0.25">
      <c r="A11" s="2" t="s">
        <v>19</v>
      </c>
      <c r="B11" s="2" t="s">
        <v>20</v>
      </c>
    </row>
    <row r="12" spans="1:2" ht="14.55" customHeight="1" x14ac:dyDescent="0.25">
      <c r="A12" s="2" t="s">
        <v>21</v>
      </c>
      <c r="B12" s="2" t="s">
        <v>22</v>
      </c>
    </row>
    <row r="13" spans="1:2" ht="14.55" customHeight="1" x14ac:dyDescent="0.25">
      <c r="A13" s="2" t="s">
        <v>23</v>
      </c>
      <c r="B13" s="2" t="s">
        <v>24</v>
      </c>
    </row>
    <row r="14" spans="1:2" ht="14.55" customHeight="1" x14ac:dyDescent="0.25">
      <c r="A14" s="2" t="s">
        <v>25</v>
      </c>
      <c r="B14" s="2" t="s">
        <v>26</v>
      </c>
    </row>
    <row r="15" spans="1:2" ht="14.55" customHeight="1" x14ac:dyDescent="0.25">
      <c r="A15" s="2" t="s">
        <v>27</v>
      </c>
      <c r="B15" s="2" t="s">
        <v>28</v>
      </c>
    </row>
    <row r="16" spans="1:2" ht="45" customHeight="1" x14ac:dyDescent="0.25">
      <c r="A16" s="2" t="s">
        <v>29</v>
      </c>
      <c r="B16" s="2" t="s">
        <v>30</v>
      </c>
    </row>
    <row r="17" spans="1:2" ht="45" customHeight="1" x14ac:dyDescent="0.25">
      <c r="A17" s="2" t="s">
        <v>31</v>
      </c>
      <c r="B17" s="2" t="s">
        <v>32</v>
      </c>
    </row>
    <row r="18" spans="1:2" ht="14.55" customHeight="1" x14ac:dyDescent="0.25">
      <c r="A18" s="2" t="s">
        <v>33</v>
      </c>
      <c r="B18" s="2" t="s">
        <v>34</v>
      </c>
    </row>
    <row r="19" spans="1:2" ht="14.55" customHeight="1" x14ac:dyDescent="0.25">
      <c r="A19" s="2" t="s">
        <v>35</v>
      </c>
      <c r="B19" s="2" t="s">
        <v>36</v>
      </c>
    </row>
    <row r="20" spans="1:2" ht="14.55" customHeight="1" x14ac:dyDescent="0.25">
      <c r="A20" s="2" t="s">
        <v>37</v>
      </c>
      <c r="B20" s="2" t="s">
        <v>38</v>
      </c>
    </row>
    <row r="21" spans="1:2" ht="14.55" customHeight="1" x14ac:dyDescent="0.25">
      <c r="A21" s="2" t="s">
        <v>39</v>
      </c>
      <c r="B21" s="2" t="s">
        <v>40</v>
      </c>
    </row>
    <row r="22" spans="1:2" ht="14.55" customHeight="1" x14ac:dyDescent="0.25">
      <c r="A22" s="2" t="s">
        <v>41</v>
      </c>
      <c r="B22" s="2" t="s">
        <v>42</v>
      </c>
    </row>
    <row r="23" spans="1:2" ht="14.55" customHeight="1" x14ac:dyDescent="0.25">
      <c r="A23" s="2" t="s">
        <v>43</v>
      </c>
      <c r="B23" s="2" t="s">
        <v>44</v>
      </c>
    </row>
    <row r="24" spans="1:2" ht="30" customHeight="1" x14ac:dyDescent="0.25">
      <c r="A24" s="2" t="s">
        <v>45</v>
      </c>
      <c r="B24" s="2" t="s">
        <v>272</v>
      </c>
    </row>
    <row r="25" spans="1:2" ht="30" customHeight="1" x14ac:dyDescent="0.25">
      <c r="A25" s="2" t="s">
        <v>46</v>
      </c>
      <c r="B25" s="2" t="s">
        <v>47</v>
      </c>
    </row>
    <row r="26" spans="1:2" ht="30" customHeight="1" x14ac:dyDescent="0.25">
      <c r="A26" s="2" t="s">
        <v>48</v>
      </c>
      <c r="B26" s="2" t="s">
        <v>273</v>
      </c>
    </row>
    <row r="27" spans="1:2" ht="45" customHeight="1" x14ac:dyDescent="0.25">
      <c r="A27" s="2" t="s">
        <v>49</v>
      </c>
      <c r="B27" s="2" t="s">
        <v>274</v>
      </c>
    </row>
    <row r="28" spans="1:2" ht="14.55" customHeight="1" x14ac:dyDescent="0.25">
      <c r="A28" s="2"/>
    </row>
  </sheetData>
  <pageMargins left="0.7" right="0.7" top="0.75" bottom="0.75" header="0.3" footer="0.3"/>
  <pageSetup paperSize="9"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15"/>
  <sheetViews>
    <sheetView showGridLines="0" workbookViewId="0"/>
  </sheetViews>
  <sheetFormatPr defaultColWidth="11.5546875" defaultRowHeight="13.2" x14ac:dyDescent="0.25"/>
  <cols>
    <col min="1" max="1" width="30.6640625" customWidth="1"/>
    <col min="2" max="2" width="14.6640625" customWidth="1"/>
    <col min="3" max="3" width="31.6640625" customWidth="1"/>
  </cols>
  <sheetData>
    <row r="1" spans="1:3" ht="14.55" customHeight="1" x14ac:dyDescent="0.25">
      <c r="A1" s="1" t="s">
        <v>179</v>
      </c>
    </row>
    <row r="2" spans="1:3" ht="28.95" customHeight="1" x14ac:dyDescent="0.25">
      <c r="A2" s="1" t="s">
        <v>51</v>
      </c>
    </row>
    <row r="3" spans="1:3" ht="14.55" customHeight="1" x14ac:dyDescent="0.25">
      <c r="A3" t="s">
        <v>275</v>
      </c>
    </row>
    <row r="4" spans="1:3" ht="28.95" customHeight="1" x14ac:dyDescent="0.25">
      <c r="A4" s="3" t="s">
        <v>3</v>
      </c>
      <c r="B4" s="3" t="s">
        <v>5</v>
      </c>
      <c r="C4" s="5" t="s">
        <v>37</v>
      </c>
    </row>
    <row r="5" spans="1:3" ht="14.55" customHeight="1" x14ac:dyDescent="0.25">
      <c r="A5" s="4" t="s">
        <v>180</v>
      </c>
      <c r="B5" s="4" t="s">
        <v>54</v>
      </c>
      <c r="C5" s="6">
        <v>488045</v>
      </c>
    </row>
    <row r="6" spans="1:3" ht="14.55" customHeight="1" x14ac:dyDescent="0.25">
      <c r="A6" s="4" t="s">
        <v>180</v>
      </c>
      <c r="B6" s="4" t="s">
        <v>55</v>
      </c>
      <c r="C6" s="6">
        <v>482259</v>
      </c>
    </row>
    <row r="7" spans="1:3" ht="14.55" customHeight="1" x14ac:dyDescent="0.25">
      <c r="A7" s="4" t="s">
        <v>180</v>
      </c>
      <c r="B7" s="4" t="s">
        <v>56</v>
      </c>
      <c r="C7" s="6">
        <v>453554</v>
      </c>
    </row>
    <row r="8" spans="1:3" ht="14.55" customHeight="1" x14ac:dyDescent="0.25">
      <c r="A8" s="4" t="s">
        <v>180</v>
      </c>
      <c r="B8" s="4" t="s">
        <v>57</v>
      </c>
      <c r="C8" s="6">
        <v>461104</v>
      </c>
    </row>
    <row r="9" spans="1:3" ht="14.55" customHeight="1" x14ac:dyDescent="0.25">
      <c r="A9" s="4" t="s">
        <v>180</v>
      </c>
      <c r="B9" s="4" t="s">
        <v>58</v>
      </c>
      <c r="C9" s="6">
        <v>498917</v>
      </c>
    </row>
    <row r="10" spans="1:3" ht="14.55" customHeight="1" x14ac:dyDescent="0.25">
      <c r="A10" s="4" t="s">
        <v>180</v>
      </c>
      <c r="B10" s="4" t="s">
        <v>59</v>
      </c>
      <c r="C10" s="6">
        <v>555066</v>
      </c>
    </row>
    <row r="11" spans="1:3" ht="14.55" customHeight="1" x14ac:dyDescent="0.25">
      <c r="A11" s="4" t="s">
        <v>180</v>
      </c>
      <c r="B11" s="4" t="s">
        <v>60</v>
      </c>
      <c r="C11" s="6">
        <v>576259</v>
      </c>
    </row>
    <row r="12" spans="1:3" x14ac:dyDescent="0.25">
      <c r="A12" s="4"/>
      <c r="B12" s="4"/>
      <c r="C12" s="6"/>
    </row>
    <row r="13" spans="1:3" x14ac:dyDescent="0.25">
      <c r="A13" s="4"/>
      <c r="B13" s="4"/>
      <c r="C13" s="6"/>
    </row>
    <row r="14" spans="1:3" x14ac:dyDescent="0.25">
      <c r="A14" s="4"/>
      <c r="B14" s="4"/>
      <c r="C14" s="6"/>
    </row>
    <row r="15" spans="1:3" x14ac:dyDescent="0.25">
      <c r="A15" s="4"/>
      <c r="B15" s="4"/>
      <c r="C15" s="6"/>
    </row>
  </sheetData>
  <pageMargins left="0.7" right="0.7" top="0.75" bottom="0.75" header="0.3" footer="0.3"/>
  <pageSetup paperSize="9" orientation="portrait" horizontalDpi="300" verticalDpi="300"/>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C17"/>
  <sheetViews>
    <sheetView showGridLines="0" workbookViewId="0"/>
  </sheetViews>
  <sheetFormatPr defaultColWidth="11.5546875" defaultRowHeight="13.2" x14ac:dyDescent="0.25"/>
  <cols>
    <col min="1" max="1" width="30.6640625" customWidth="1"/>
    <col min="2" max="2" width="14.6640625" customWidth="1"/>
    <col min="3" max="3" width="29.6640625" customWidth="1"/>
  </cols>
  <sheetData>
    <row r="1" spans="1:3" ht="14.55" customHeight="1" x14ac:dyDescent="0.25">
      <c r="A1" s="1" t="s">
        <v>181</v>
      </c>
    </row>
    <row r="2" spans="1:3" ht="28.95" customHeight="1" x14ac:dyDescent="0.25">
      <c r="A2" s="1" t="s">
        <v>51</v>
      </c>
    </row>
    <row r="3" spans="1:3" ht="14.55" customHeight="1" x14ac:dyDescent="0.25">
      <c r="A3" t="s">
        <v>277</v>
      </c>
    </row>
    <row r="4" spans="1:3" ht="14.55" customHeight="1" x14ac:dyDescent="0.25">
      <c r="A4" t="s">
        <v>276</v>
      </c>
    </row>
    <row r="5" spans="1:3" ht="28.95" customHeight="1" x14ac:dyDescent="0.25">
      <c r="A5" s="3" t="s">
        <v>3</v>
      </c>
      <c r="B5" s="3" t="s">
        <v>5</v>
      </c>
      <c r="C5" s="5" t="s">
        <v>39</v>
      </c>
    </row>
    <row r="6" spans="1:3" ht="14.55" customHeight="1" x14ac:dyDescent="0.25">
      <c r="A6" s="4" t="s">
        <v>180</v>
      </c>
      <c r="B6" s="4" t="s">
        <v>54</v>
      </c>
      <c r="C6" s="6">
        <v>478585</v>
      </c>
    </row>
    <row r="7" spans="1:3" ht="14.55" customHeight="1" x14ac:dyDescent="0.25">
      <c r="A7" s="4" t="s">
        <v>180</v>
      </c>
      <c r="B7" s="4" t="s">
        <v>55</v>
      </c>
      <c r="C7" s="6">
        <v>477533</v>
      </c>
    </row>
    <row r="8" spans="1:3" ht="14.55" customHeight="1" x14ac:dyDescent="0.25">
      <c r="A8" s="4" t="s">
        <v>180</v>
      </c>
      <c r="B8" s="4" t="s">
        <v>56</v>
      </c>
      <c r="C8" s="6">
        <v>445501</v>
      </c>
    </row>
    <row r="9" spans="1:3" ht="14.55" customHeight="1" x14ac:dyDescent="0.25">
      <c r="A9" s="4" t="s">
        <v>180</v>
      </c>
      <c r="B9" s="4" t="s">
        <v>57</v>
      </c>
      <c r="C9" s="6">
        <v>457839</v>
      </c>
    </row>
    <row r="10" spans="1:3" ht="14.55" customHeight="1" x14ac:dyDescent="0.25">
      <c r="A10" s="4" t="s">
        <v>180</v>
      </c>
      <c r="B10" s="4" t="s">
        <v>58</v>
      </c>
      <c r="C10" s="6">
        <v>494079</v>
      </c>
    </row>
    <row r="11" spans="1:3" ht="14.55" customHeight="1" x14ac:dyDescent="0.25">
      <c r="A11" s="4" t="s">
        <v>180</v>
      </c>
      <c r="B11" s="4" t="s">
        <v>59</v>
      </c>
      <c r="C11" s="6">
        <v>551683</v>
      </c>
    </row>
    <row r="12" spans="1:3" ht="14.55" customHeight="1" x14ac:dyDescent="0.25">
      <c r="A12" s="4" t="s">
        <v>180</v>
      </c>
      <c r="B12" s="4" t="s">
        <v>60</v>
      </c>
      <c r="C12" s="6">
        <v>573693</v>
      </c>
    </row>
    <row r="13" spans="1:3" x14ac:dyDescent="0.25">
      <c r="A13" s="4"/>
      <c r="B13" s="4"/>
      <c r="C13" s="6"/>
    </row>
    <row r="14" spans="1:3" x14ac:dyDescent="0.25">
      <c r="A14" s="4"/>
      <c r="B14" s="4"/>
      <c r="C14" s="6"/>
    </row>
    <row r="15" spans="1:3" x14ac:dyDescent="0.25">
      <c r="A15" s="4"/>
      <c r="B15" s="4"/>
      <c r="C15" s="6"/>
    </row>
    <row r="16" spans="1:3" x14ac:dyDescent="0.25">
      <c r="A16" s="4"/>
      <c r="B16" s="4"/>
      <c r="C16" s="6"/>
    </row>
    <row r="17" spans="1:3" x14ac:dyDescent="0.25">
      <c r="A17" s="4"/>
      <c r="B17" s="4"/>
      <c r="C17" s="6"/>
    </row>
  </sheetData>
  <pageMargins left="0.7" right="0.7" top="0.75" bottom="0.75" header="0.3" footer="0.3"/>
  <pageSetup paperSize="9" orientation="portrait" horizontalDpi="300" verticalDpi="300"/>
  <tableParts count="1">
    <tablePart r:id="rId1"/>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D65"/>
  <sheetViews>
    <sheetView showGridLines="0" workbookViewId="0"/>
  </sheetViews>
  <sheetFormatPr defaultColWidth="11.5546875" defaultRowHeight="13.2" x14ac:dyDescent="0.25"/>
  <cols>
    <col min="1" max="1" width="30.6640625" customWidth="1"/>
    <col min="2" max="2" width="14.6640625" customWidth="1"/>
    <col min="3" max="3" width="20.6640625" customWidth="1"/>
    <col min="4" max="4" width="29.6640625" customWidth="1"/>
  </cols>
  <sheetData>
    <row r="1" spans="1:4" ht="14.55" customHeight="1" x14ac:dyDescent="0.25">
      <c r="A1" s="1" t="s">
        <v>182</v>
      </c>
    </row>
    <row r="2" spans="1:4" ht="28.95" customHeight="1" x14ac:dyDescent="0.25">
      <c r="A2" s="1" t="s">
        <v>51</v>
      </c>
    </row>
    <row r="3" spans="1:4" ht="14.55" customHeight="1" x14ac:dyDescent="0.25">
      <c r="A3" t="s">
        <v>277</v>
      </c>
    </row>
    <row r="4" spans="1:4" ht="14.55" customHeight="1" x14ac:dyDescent="0.25">
      <c r="A4" t="s">
        <v>278</v>
      </c>
    </row>
    <row r="5" spans="1:4" ht="14.55" customHeight="1" x14ac:dyDescent="0.25">
      <c r="A5" t="s">
        <v>281</v>
      </c>
    </row>
    <row r="6" spans="1:4" ht="14.55" customHeight="1" x14ac:dyDescent="0.25">
      <c r="A6" t="s">
        <v>280</v>
      </c>
    </row>
    <row r="7" spans="1:4" ht="14.55" customHeight="1" x14ac:dyDescent="0.25">
      <c r="A7" t="s">
        <v>279</v>
      </c>
    </row>
    <row r="8" spans="1:4" ht="28.95" customHeight="1" x14ac:dyDescent="0.25">
      <c r="A8" s="3" t="s">
        <v>3</v>
      </c>
      <c r="B8" s="3" t="s">
        <v>5</v>
      </c>
      <c r="C8" s="5" t="s">
        <v>25</v>
      </c>
      <c r="D8" s="5" t="s">
        <v>39</v>
      </c>
    </row>
    <row r="9" spans="1:4" ht="14.55" customHeight="1" x14ac:dyDescent="0.25">
      <c r="A9" s="4" t="s">
        <v>180</v>
      </c>
      <c r="B9" s="4" t="s">
        <v>54</v>
      </c>
      <c r="C9" s="6" t="s">
        <v>183</v>
      </c>
      <c r="D9" s="6">
        <v>23359</v>
      </c>
    </row>
    <row r="10" spans="1:4" ht="14.55" customHeight="1" x14ac:dyDescent="0.25">
      <c r="A10" s="4" t="s">
        <v>180</v>
      </c>
      <c r="B10" s="4" t="s">
        <v>54</v>
      </c>
      <c r="C10" s="6" t="s">
        <v>184</v>
      </c>
      <c r="D10" s="6">
        <v>14044</v>
      </c>
    </row>
    <row r="11" spans="1:4" ht="14.55" customHeight="1" x14ac:dyDescent="0.25">
      <c r="A11" s="4" t="s">
        <v>180</v>
      </c>
      <c r="B11" s="4" t="s">
        <v>54</v>
      </c>
      <c r="C11" s="6" t="s">
        <v>185</v>
      </c>
      <c r="D11" s="6">
        <v>32179</v>
      </c>
    </row>
    <row r="12" spans="1:4" ht="14.55" customHeight="1" x14ac:dyDescent="0.25">
      <c r="A12" s="4" t="s">
        <v>180</v>
      </c>
      <c r="B12" s="4" t="s">
        <v>54</v>
      </c>
      <c r="C12" s="6" t="s">
        <v>186</v>
      </c>
      <c r="D12" s="6">
        <v>56583</v>
      </c>
    </row>
    <row r="13" spans="1:4" ht="14.55" customHeight="1" x14ac:dyDescent="0.25">
      <c r="A13" s="4" t="s">
        <v>180</v>
      </c>
      <c r="B13" s="4" t="s">
        <v>54</v>
      </c>
      <c r="C13" s="6" t="s">
        <v>187</v>
      </c>
      <c r="D13" s="6">
        <v>156353</v>
      </c>
    </row>
    <row r="14" spans="1:4" ht="14.55" customHeight="1" x14ac:dyDescent="0.25">
      <c r="A14" s="4" t="s">
        <v>180</v>
      </c>
      <c r="B14" s="4" t="s">
        <v>54</v>
      </c>
      <c r="C14" s="6" t="s">
        <v>188</v>
      </c>
      <c r="D14" s="6">
        <v>196056</v>
      </c>
    </row>
    <row r="15" spans="1:4" ht="14.55" customHeight="1" x14ac:dyDescent="0.25">
      <c r="A15" s="4" t="s">
        <v>180</v>
      </c>
      <c r="B15" s="4" t="s">
        <v>54</v>
      </c>
      <c r="C15" s="6" t="s">
        <v>82</v>
      </c>
      <c r="D15" s="6">
        <v>11</v>
      </c>
    </row>
    <row r="16" spans="1:4" ht="14.55" customHeight="1" x14ac:dyDescent="0.25">
      <c r="A16" s="4" t="s">
        <v>180</v>
      </c>
      <c r="B16" s="4" t="s">
        <v>55</v>
      </c>
      <c r="C16" s="6" t="s">
        <v>183</v>
      </c>
      <c r="D16" s="6">
        <v>23015</v>
      </c>
    </row>
    <row r="17" spans="1:4" ht="14.55" customHeight="1" x14ac:dyDescent="0.25">
      <c r="A17" s="4" t="s">
        <v>180</v>
      </c>
      <c r="B17" s="4" t="s">
        <v>55</v>
      </c>
      <c r="C17" s="6" t="s">
        <v>184</v>
      </c>
      <c r="D17" s="6">
        <v>13439</v>
      </c>
    </row>
    <row r="18" spans="1:4" ht="14.55" customHeight="1" x14ac:dyDescent="0.25">
      <c r="A18" s="4" t="s">
        <v>180</v>
      </c>
      <c r="B18" s="4" t="s">
        <v>55</v>
      </c>
      <c r="C18" s="6" t="s">
        <v>185</v>
      </c>
      <c r="D18" s="6">
        <v>30068</v>
      </c>
    </row>
    <row r="19" spans="1:4" ht="14.55" customHeight="1" x14ac:dyDescent="0.25">
      <c r="A19" s="4" t="s">
        <v>180</v>
      </c>
      <c r="B19" s="4" t="s">
        <v>55</v>
      </c>
      <c r="C19" s="6" t="s">
        <v>186</v>
      </c>
      <c r="D19" s="6">
        <v>53773</v>
      </c>
    </row>
    <row r="20" spans="1:4" ht="14.55" customHeight="1" x14ac:dyDescent="0.25">
      <c r="A20" s="4" t="s">
        <v>180</v>
      </c>
      <c r="B20" s="4" t="s">
        <v>55</v>
      </c>
      <c r="C20" s="6" t="s">
        <v>187</v>
      </c>
      <c r="D20" s="6">
        <v>148234</v>
      </c>
    </row>
    <row r="21" spans="1:4" ht="14.55" customHeight="1" x14ac:dyDescent="0.25">
      <c r="A21" s="4" t="s">
        <v>180</v>
      </c>
      <c r="B21" s="4" t="s">
        <v>55</v>
      </c>
      <c r="C21" s="6" t="s">
        <v>188</v>
      </c>
      <c r="D21" s="6">
        <v>208993</v>
      </c>
    </row>
    <row r="22" spans="1:4" ht="14.55" customHeight="1" x14ac:dyDescent="0.25">
      <c r="A22" s="4" t="s">
        <v>180</v>
      </c>
      <c r="B22" s="4" t="s">
        <v>55</v>
      </c>
      <c r="C22" s="6" t="s">
        <v>82</v>
      </c>
      <c r="D22" s="6">
        <v>11</v>
      </c>
    </row>
    <row r="23" spans="1:4" ht="14.55" customHeight="1" x14ac:dyDescent="0.25">
      <c r="A23" s="4" t="s">
        <v>180</v>
      </c>
      <c r="B23" s="4" t="s">
        <v>56</v>
      </c>
      <c r="C23" s="6" t="s">
        <v>183</v>
      </c>
      <c r="D23" s="6">
        <v>12425</v>
      </c>
    </row>
    <row r="24" spans="1:4" ht="14.55" customHeight="1" x14ac:dyDescent="0.25">
      <c r="A24" s="4" t="s">
        <v>180</v>
      </c>
      <c r="B24" s="4" t="s">
        <v>56</v>
      </c>
      <c r="C24" s="6" t="s">
        <v>184</v>
      </c>
      <c r="D24" s="6">
        <v>9712</v>
      </c>
    </row>
    <row r="25" spans="1:4" ht="14.55" customHeight="1" x14ac:dyDescent="0.25">
      <c r="A25" s="4" t="s">
        <v>180</v>
      </c>
      <c r="B25" s="4" t="s">
        <v>56</v>
      </c>
      <c r="C25" s="6" t="s">
        <v>185</v>
      </c>
      <c r="D25" s="6">
        <v>25514</v>
      </c>
    </row>
    <row r="26" spans="1:4" ht="14.55" customHeight="1" x14ac:dyDescent="0.25">
      <c r="A26" s="4" t="s">
        <v>180</v>
      </c>
      <c r="B26" s="4" t="s">
        <v>56</v>
      </c>
      <c r="C26" s="6" t="s">
        <v>186</v>
      </c>
      <c r="D26" s="6">
        <v>46377</v>
      </c>
    </row>
    <row r="27" spans="1:4" ht="14.55" customHeight="1" x14ac:dyDescent="0.25">
      <c r="A27" s="4" t="s">
        <v>180</v>
      </c>
      <c r="B27" s="4" t="s">
        <v>56</v>
      </c>
      <c r="C27" s="6" t="s">
        <v>187</v>
      </c>
      <c r="D27" s="6">
        <v>126326</v>
      </c>
    </row>
    <row r="28" spans="1:4" ht="14.55" customHeight="1" x14ac:dyDescent="0.25">
      <c r="A28" s="4" t="s">
        <v>180</v>
      </c>
      <c r="B28" s="4" t="s">
        <v>56</v>
      </c>
      <c r="C28" s="6" t="s">
        <v>188</v>
      </c>
      <c r="D28" s="6">
        <v>225130</v>
      </c>
    </row>
    <row r="29" spans="1:4" ht="14.55" customHeight="1" x14ac:dyDescent="0.25">
      <c r="A29" s="4" t="s">
        <v>180</v>
      </c>
      <c r="B29" s="4" t="s">
        <v>56</v>
      </c>
      <c r="C29" s="6" t="s">
        <v>82</v>
      </c>
      <c r="D29" s="6">
        <v>17</v>
      </c>
    </row>
    <row r="30" spans="1:4" ht="14.55" customHeight="1" x14ac:dyDescent="0.25">
      <c r="A30" s="4" t="s">
        <v>180</v>
      </c>
      <c r="B30" s="4" t="s">
        <v>57</v>
      </c>
      <c r="C30" s="6" t="s">
        <v>183</v>
      </c>
      <c r="D30" s="6">
        <v>13975</v>
      </c>
    </row>
    <row r="31" spans="1:4" ht="14.55" customHeight="1" x14ac:dyDescent="0.25">
      <c r="A31" s="4" t="s">
        <v>180</v>
      </c>
      <c r="B31" s="4" t="s">
        <v>57</v>
      </c>
      <c r="C31" s="6" t="s">
        <v>184</v>
      </c>
      <c r="D31" s="6">
        <v>9193</v>
      </c>
    </row>
    <row r="32" spans="1:4" ht="14.55" customHeight="1" x14ac:dyDescent="0.25">
      <c r="A32" s="4" t="s">
        <v>180</v>
      </c>
      <c r="B32" s="4" t="s">
        <v>57</v>
      </c>
      <c r="C32" s="6" t="s">
        <v>185</v>
      </c>
      <c r="D32" s="6">
        <v>23817</v>
      </c>
    </row>
    <row r="33" spans="1:4" ht="14.55" customHeight="1" x14ac:dyDescent="0.25">
      <c r="A33" s="4" t="s">
        <v>180</v>
      </c>
      <c r="B33" s="4" t="s">
        <v>57</v>
      </c>
      <c r="C33" s="6" t="s">
        <v>186</v>
      </c>
      <c r="D33" s="6">
        <v>44007</v>
      </c>
    </row>
    <row r="34" spans="1:4" ht="14.55" customHeight="1" x14ac:dyDescent="0.25">
      <c r="A34" s="4" t="s">
        <v>180</v>
      </c>
      <c r="B34" s="4" t="s">
        <v>57</v>
      </c>
      <c r="C34" s="6" t="s">
        <v>187</v>
      </c>
      <c r="D34" s="6">
        <v>119523</v>
      </c>
    </row>
    <row r="35" spans="1:4" ht="14.55" customHeight="1" x14ac:dyDescent="0.25">
      <c r="A35" s="4" t="s">
        <v>180</v>
      </c>
      <c r="B35" s="4" t="s">
        <v>57</v>
      </c>
      <c r="C35" s="6" t="s">
        <v>188</v>
      </c>
      <c r="D35" s="6">
        <v>247285</v>
      </c>
    </row>
    <row r="36" spans="1:4" ht="14.55" customHeight="1" x14ac:dyDescent="0.25">
      <c r="A36" s="4" t="s">
        <v>180</v>
      </c>
      <c r="B36" s="4" t="s">
        <v>57</v>
      </c>
      <c r="C36" s="6" t="s">
        <v>82</v>
      </c>
      <c r="D36" s="6">
        <v>39</v>
      </c>
    </row>
    <row r="37" spans="1:4" ht="14.55" customHeight="1" x14ac:dyDescent="0.25">
      <c r="A37" s="4" t="s">
        <v>180</v>
      </c>
      <c r="B37" s="4" t="s">
        <v>58</v>
      </c>
      <c r="C37" s="6" t="s">
        <v>183</v>
      </c>
      <c r="D37" s="6">
        <v>21687</v>
      </c>
    </row>
    <row r="38" spans="1:4" ht="14.55" customHeight="1" x14ac:dyDescent="0.25">
      <c r="A38" s="4" t="s">
        <v>180</v>
      </c>
      <c r="B38" s="4" t="s">
        <v>58</v>
      </c>
      <c r="C38" s="6" t="s">
        <v>184</v>
      </c>
      <c r="D38" s="6">
        <v>9990</v>
      </c>
    </row>
    <row r="39" spans="1:4" ht="14.55" customHeight="1" x14ac:dyDescent="0.25">
      <c r="A39" s="4" t="s">
        <v>180</v>
      </c>
      <c r="B39" s="4" t="s">
        <v>58</v>
      </c>
      <c r="C39" s="6" t="s">
        <v>185</v>
      </c>
      <c r="D39" s="6">
        <v>24911</v>
      </c>
    </row>
    <row r="40" spans="1:4" ht="14.55" customHeight="1" x14ac:dyDescent="0.25">
      <c r="A40" s="4" t="s">
        <v>180</v>
      </c>
      <c r="B40" s="4" t="s">
        <v>58</v>
      </c>
      <c r="C40" s="6" t="s">
        <v>186</v>
      </c>
      <c r="D40" s="6">
        <v>44286</v>
      </c>
    </row>
    <row r="41" spans="1:4" ht="14.55" customHeight="1" x14ac:dyDescent="0.25">
      <c r="A41" s="4" t="s">
        <v>180</v>
      </c>
      <c r="B41" s="4" t="s">
        <v>58</v>
      </c>
      <c r="C41" s="6" t="s">
        <v>187</v>
      </c>
      <c r="D41" s="6">
        <v>119080</v>
      </c>
    </row>
    <row r="42" spans="1:4" ht="14.55" customHeight="1" x14ac:dyDescent="0.25">
      <c r="A42" s="4" t="s">
        <v>180</v>
      </c>
      <c r="B42" s="4" t="s">
        <v>58</v>
      </c>
      <c r="C42" s="6" t="s">
        <v>188</v>
      </c>
      <c r="D42" s="6">
        <v>274098</v>
      </c>
    </row>
    <row r="43" spans="1:4" ht="14.55" customHeight="1" x14ac:dyDescent="0.25">
      <c r="A43" s="4" t="s">
        <v>180</v>
      </c>
      <c r="B43" s="4" t="s">
        <v>58</v>
      </c>
      <c r="C43" s="6" t="s">
        <v>82</v>
      </c>
      <c r="D43" s="6">
        <v>27</v>
      </c>
    </row>
    <row r="44" spans="1:4" ht="14.55" customHeight="1" x14ac:dyDescent="0.25">
      <c r="A44" s="4" t="s">
        <v>180</v>
      </c>
      <c r="B44" s="4" t="s">
        <v>59</v>
      </c>
      <c r="C44" s="6" t="s">
        <v>183</v>
      </c>
      <c r="D44" s="6">
        <v>24779</v>
      </c>
    </row>
    <row r="45" spans="1:4" ht="14.55" customHeight="1" x14ac:dyDescent="0.25">
      <c r="A45" s="4" t="s">
        <v>180</v>
      </c>
      <c r="B45" s="4" t="s">
        <v>59</v>
      </c>
      <c r="C45" s="6" t="s">
        <v>184</v>
      </c>
      <c r="D45" s="6">
        <v>9467</v>
      </c>
    </row>
    <row r="46" spans="1:4" ht="14.55" customHeight="1" x14ac:dyDescent="0.25">
      <c r="A46" s="4" t="s">
        <v>180</v>
      </c>
      <c r="B46" s="4" t="s">
        <v>59</v>
      </c>
      <c r="C46" s="6" t="s">
        <v>185</v>
      </c>
      <c r="D46" s="6">
        <v>22965</v>
      </c>
    </row>
    <row r="47" spans="1:4" ht="14.55" customHeight="1" x14ac:dyDescent="0.25">
      <c r="A47" s="4" t="s">
        <v>180</v>
      </c>
      <c r="B47" s="4" t="s">
        <v>59</v>
      </c>
      <c r="C47" s="6" t="s">
        <v>186</v>
      </c>
      <c r="D47" s="6">
        <v>40296</v>
      </c>
    </row>
    <row r="48" spans="1:4" ht="14.55" customHeight="1" x14ac:dyDescent="0.25">
      <c r="A48" s="4" t="s">
        <v>180</v>
      </c>
      <c r="B48" s="4" t="s">
        <v>59</v>
      </c>
      <c r="C48" s="6" t="s">
        <v>187</v>
      </c>
      <c r="D48" s="6">
        <v>119917</v>
      </c>
    </row>
    <row r="49" spans="1:4" ht="14.55" customHeight="1" x14ac:dyDescent="0.25">
      <c r="A49" s="4" t="s">
        <v>180</v>
      </c>
      <c r="B49" s="4" t="s">
        <v>59</v>
      </c>
      <c r="C49" s="6" t="s">
        <v>188</v>
      </c>
      <c r="D49" s="6">
        <v>334221</v>
      </c>
    </row>
    <row r="50" spans="1:4" ht="14.55" customHeight="1" x14ac:dyDescent="0.25">
      <c r="A50" s="4" t="s">
        <v>180</v>
      </c>
      <c r="B50" s="4" t="s">
        <v>59</v>
      </c>
      <c r="C50" s="6" t="s">
        <v>82</v>
      </c>
      <c r="D50" s="6">
        <v>38</v>
      </c>
    </row>
    <row r="51" spans="1:4" ht="14.55" customHeight="1" x14ac:dyDescent="0.25">
      <c r="A51" s="4" t="s">
        <v>180</v>
      </c>
      <c r="B51" s="4" t="s">
        <v>60</v>
      </c>
      <c r="C51" s="6" t="s">
        <v>183</v>
      </c>
      <c r="D51" s="6">
        <v>19079</v>
      </c>
    </row>
    <row r="52" spans="1:4" ht="14.55" customHeight="1" x14ac:dyDescent="0.25">
      <c r="A52" s="4" t="s">
        <v>180</v>
      </c>
      <c r="B52" s="4" t="s">
        <v>60</v>
      </c>
      <c r="C52" s="6" t="s">
        <v>184</v>
      </c>
      <c r="D52" s="6">
        <v>7153</v>
      </c>
    </row>
    <row r="53" spans="1:4" ht="14.55" customHeight="1" x14ac:dyDescent="0.25">
      <c r="A53" s="4" t="s">
        <v>180</v>
      </c>
      <c r="B53" s="4" t="s">
        <v>60</v>
      </c>
      <c r="C53" s="6" t="s">
        <v>185</v>
      </c>
      <c r="D53" s="6">
        <v>18401</v>
      </c>
    </row>
    <row r="54" spans="1:4" ht="14.55" customHeight="1" x14ac:dyDescent="0.25">
      <c r="A54" s="4" t="s">
        <v>180</v>
      </c>
      <c r="B54" s="4" t="s">
        <v>60</v>
      </c>
      <c r="C54" s="6" t="s">
        <v>186</v>
      </c>
      <c r="D54" s="6">
        <v>33845</v>
      </c>
    </row>
    <row r="55" spans="1:4" ht="14.55" customHeight="1" x14ac:dyDescent="0.25">
      <c r="A55" s="4" t="s">
        <v>180</v>
      </c>
      <c r="B55" s="4" t="s">
        <v>60</v>
      </c>
      <c r="C55" s="6" t="s">
        <v>187</v>
      </c>
      <c r="D55" s="6">
        <v>109429</v>
      </c>
    </row>
    <row r="56" spans="1:4" ht="14.55" customHeight="1" x14ac:dyDescent="0.25">
      <c r="A56" s="4" t="s">
        <v>180</v>
      </c>
      <c r="B56" s="4" t="s">
        <v>60</v>
      </c>
      <c r="C56" s="6" t="s">
        <v>188</v>
      </c>
      <c r="D56" s="6">
        <v>385780</v>
      </c>
    </row>
    <row r="57" spans="1:4" ht="14.55" customHeight="1" x14ac:dyDescent="0.25">
      <c r="A57" s="4" t="s">
        <v>180</v>
      </c>
      <c r="B57" s="4" t="s">
        <v>60</v>
      </c>
      <c r="C57" s="6" t="s">
        <v>82</v>
      </c>
      <c r="D57" s="6">
        <v>6</v>
      </c>
    </row>
    <row r="58" spans="1:4" x14ac:dyDescent="0.25">
      <c r="A58" s="4"/>
      <c r="B58" s="4"/>
      <c r="C58" s="6"/>
      <c r="D58" s="6"/>
    </row>
    <row r="59" spans="1:4" x14ac:dyDescent="0.25">
      <c r="A59" s="4"/>
      <c r="B59" s="4"/>
      <c r="C59" s="6"/>
      <c r="D59" s="6"/>
    </row>
    <row r="60" spans="1:4" x14ac:dyDescent="0.25">
      <c r="A60" s="4"/>
      <c r="B60" s="4"/>
      <c r="C60" s="6"/>
      <c r="D60" s="6"/>
    </row>
    <row r="61" spans="1:4" x14ac:dyDescent="0.25">
      <c r="A61" s="4"/>
      <c r="B61" s="4"/>
      <c r="C61" s="6"/>
      <c r="D61" s="6"/>
    </row>
    <row r="62" spans="1:4" x14ac:dyDescent="0.25">
      <c r="A62" s="4"/>
      <c r="B62" s="4"/>
      <c r="C62" s="6"/>
      <c r="D62" s="6"/>
    </row>
    <row r="63" spans="1:4" x14ac:dyDescent="0.25">
      <c r="A63" s="4"/>
      <c r="B63" s="4"/>
      <c r="C63" s="6"/>
      <c r="D63" s="6"/>
    </row>
    <row r="64" spans="1:4" x14ac:dyDescent="0.25">
      <c r="A64" s="4"/>
      <c r="B64" s="4"/>
      <c r="C64" s="6"/>
      <c r="D64" s="6"/>
    </row>
    <row r="65" spans="1:4" x14ac:dyDescent="0.25">
      <c r="A65" s="4"/>
      <c r="B65" s="4"/>
      <c r="C65" s="6"/>
      <c r="D65" s="6"/>
    </row>
  </sheetData>
  <pageMargins left="0.7" right="0.7" top="0.75" bottom="0.75" header="0.3" footer="0.3"/>
  <pageSetup paperSize="9" orientation="portrait" horizontalDpi="300" verticalDpi="300"/>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D70"/>
  <sheetViews>
    <sheetView showGridLines="0" workbookViewId="0"/>
  </sheetViews>
  <sheetFormatPr defaultColWidth="11.5546875" defaultRowHeight="13.2" x14ac:dyDescent="0.25"/>
  <cols>
    <col min="1" max="1" width="30.6640625" customWidth="1"/>
    <col min="2" max="2" width="14.6640625" customWidth="1"/>
    <col min="3" max="3" width="13.6640625" customWidth="1"/>
    <col min="4" max="4" width="29.6640625" customWidth="1"/>
  </cols>
  <sheetData>
    <row r="1" spans="1:4" ht="14.55" customHeight="1" x14ac:dyDescent="0.25">
      <c r="A1" s="1" t="s">
        <v>189</v>
      </c>
    </row>
    <row r="2" spans="1:4" ht="28.95" customHeight="1" x14ac:dyDescent="0.25">
      <c r="A2" s="1" t="s">
        <v>51</v>
      </c>
    </row>
    <row r="3" spans="1:4" ht="14.55" customHeight="1" x14ac:dyDescent="0.25">
      <c r="A3" t="s">
        <v>277</v>
      </c>
    </row>
    <row r="4" spans="1:4" ht="14.55" customHeight="1" x14ac:dyDescent="0.25">
      <c r="A4" t="s">
        <v>282</v>
      </c>
    </row>
    <row r="5" spans="1:4" ht="14.55" customHeight="1" x14ac:dyDescent="0.25">
      <c r="A5" t="s">
        <v>294</v>
      </c>
    </row>
    <row r="6" spans="1:4" ht="14.55" customHeight="1" x14ac:dyDescent="0.25">
      <c r="A6" t="s">
        <v>283</v>
      </c>
    </row>
    <row r="7" spans="1:4" ht="28.95" customHeight="1" x14ac:dyDescent="0.25">
      <c r="A7" s="3" t="s">
        <v>3</v>
      </c>
      <c r="B7" s="3" t="s">
        <v>5</v>
      </c>
      <c r="C7" s="3" t="s">
        <v>27</v>
      </c>
      <c r="D7" s="5" t="s">
        <v>39</v>
      </c>
    </row>
    <row r="8" spans="1:4" ht="14.55" customHeight="1" x14ac:dyDescent="0.25">
      <c r="A8" s="4" t="s">
        <v>180</v>
      </c>
      <c r="B8" s="4" t="s">
        <v>54</v>
      </c>
      <c r="C8" s="4" t="s">
        <v>71</v>
      </c>
      <c r="D8" s="6">
        <v>10544</v>
      </c>
    </row>
    <row r="9" spans="1:4" ht="14.55" customHeight="1" x14ac:dyDescent="0.25">
      <c r="A9" s="4" t="s">
        <v>180</v>
      </c>
      <c r="B9" s="4" t="s">
        <v>54</v>
      </c>
      <c r="C9" s="4" t="s">
        <v>72</v>
      </c>
      <c r="D9" s="6">
        <v>59289</v>
      </c>
    </row>
    <row r="10" spans="1:4" ht="14.55" customHeight="1" x14ac:dyDescent="0.25">
      <c r="A10" s="4" t="s">
        <v>180</v>
      </c>
      <c r="B10" s="4" t="s">
        <v>54</v>
      </c>
      <c r="C10" s="4" t="s">
        <v>73</v>
      </c>
      <c r="D10" s="6">
        <v>133283</v>
      </c>
    </row>
    <row r="11" spans="1:4" ht="14.55" customHeight="1" x14ac:dyDescent="0.25">
      <c r="A11" s="4" t="s">
        <v>180</v>
      </c>
      <c r="B11" s="4" t="s">
        <v>54</v>
      </c>
      <c r="C11" s="4" t="s">
        <v>74</v>
      </c>
      <c r="D11" s="6">
        <v>163175</v>
      </c>
    </row>
    <row r="12" spans="1:4" ht="14.55" customHeight="1" x14ac:dyDescent="0.25">
      <c r="A12" s="4" t="s">
        <v>180</v>
      </c>
      <c r="B12" s="4" t="s">
        <v>54</v>
      </c>
      <c r="C12" s="4" t="s">
        <v>75</v>
      </c>
      <c r="D12" s="6">
        <v>91426</v>
      </c>
    </row>
    <row r="13" spans="1:4" ht="14.55" customHeight="1" x14ac:dyDescent="0.25">
      <c r="A13" s="4" t="s">
        <v>180</v>
      </c>
      <c r="B13" s="4" t="s">
        <v>54</v>
      </c>
      <c r="C13" s="4" t="s">
        <v>76</v>
      </c>
      <c r="D13" s="6">
        <v>19079</v>
      </c>
    </row>
    <row r="14" spans="1:4" ht="14.55" customHeight="1" x14ac:dyDescent="0.25">
      <c r="A14" s="4" t="s">
        <v>180</v>
      </c>
      <c r="B14" s="4" t="s">
        <v>54</v>
      </c>
      <c r="C14" s="4" t="s">
        <v>190</v>
      </c>
      <c r="D14" s="6">
        <v>1782</v>
      </c>
    </row>
    <row r="15" spans="1:4" ht="14.55" customHeight="1" x14ac:dyDescent="0.25">
      <c r="A15" s="4" t="s">
        <v>180</v>
      </c>
      <c r="B15" s="4" t="s">
        <v>54</v>
      </c>
      <c r="C15" s="4" t="s">
        <v>82</v>
      </c>
      <c r="D15" s="6">
        <v>7</v>
      </c>
    </row>
    <row r="16" spans="1:4" ht="14.55" customHeight="1" x14ac:dyDescent="0.25">
      <c r="A16" s="4" t="s">
        <v>180</v>
      </c>
      <c r="B16" s="4" t="s">
        <v>55</v>
      </c>
      <c r="C16" s="4" t="s">
        <v>71</v>
      </c>
      <c r="D16" s="6">
        <v>10112</v>
      </c>
    </row>
    <row r="17" spans="1:4" ht="14.55" customHeight="1" x14ac:dyDescent="0.25">
      <c r="A17" s="4" t="s">
        <v>180</v>
      </c>
      <c r="B17" s="4" t="s">
        <v>55</v>
      </c>
      <c r="C17" s="4" t="s">
        <v>72</v>
      </c>
      <c r="D17" s="6">
        <v>57715</v>
      </c>
    </row>
    <row r="18" spans="1:4" ht="14.55" customHeight="1" x14ac:dyDescent="0.25">
      <c r="A18" s="4" t="s">
        <v>180</v>
      </c>
      <c r="B18" s="4" t="s">
        <v>55</v>
      </c>
      <c r="C18" s="4" t="s">
        <v>73</v>
      </c>
      <c r="D18" s="6">
        <v>132549</v>
      </c>
    </row>
    <row r="19" spans="1:4" ht="14.55" customHeight="1" x14ac:dyDescent="0.25">
      <c r="A19" s="4" t="s">
        <v>180</v>
      </c>
      <c r="B19" s="4" t="s">
        <v>55</v>
      </c>
      <c r="C19" s="4" t="s">
        <v>74</v>
      </c>
      <c r="D19" s="6">
        <v>163989</v>
      </c>
    </row>
    <row r="20" spans="1:4" ht="14.55" customHeight="1" x14ac:dyDescent="0.25">
      <c r="A20" s="4" t="s">
        <v>180</v>
      </c>
      <c r="B20" s="4" t="s">
        <v>55</v>
      </c>
      <c r="C20" s="4" t="s">
        <v>75</v>
      </c>
      <c r="D20" s="6">
        <v>91471</v>
      </c>
    </row>
    <row r="21" spans="1:4" ht="14.55" customHeight="1" x14ac:dyDescent="0.25">
      <c r="A21" s="4" t="s">
        <v>180</v>
      </c>
      <c r="B21" s="4" t="s">
        <v>55</v>
      </c>
      <c r="C21" s="4" t="s">
        <v>76</v>
      </c>
      <c r="D21" s="6">
        <v>19871</v>
      </c>
    </row>
    <row r="22" spans="1:4" ht="14.55" customHeight="1" x14ac:dyDescent="0.25">
      <c r="A22" s="4" t="s">
        <v>180</v>
      </c>
      <c r="B22" s="4" t="s">
        <v>55</v>
      </c>
      <c r="C22" s="4" t="s">
        <v>190</v>
      </c>
      <c r="D22" s="6">
        <v>1815</v>
      </c>
    </row>
    <row r="23" spans="1:4" ht="14.55" customHeight="1" x14ac:dyDescent="0.25">
      <c r="A23" s="4" t="s">
        <v>180</v>
      </c>
      <c r="B23" s="4" t="s">
        <v>55</v>
      </c>
      <c r="C23" s="4" t="s">
        <v>82</v>
      </c>
      <c r="D23" s="6">
        <v>11</v>
      </c>
    </row>
    <row r="24" spans="1:4" ht="14.55" customHeight="1" x14ac:dyDescent="0.25">
      <c r="A24" s="4" t="s">
        <v>180</v>
      </c>
      <c r="B24" s="4" t="s">
        <v>56</v>
      </c>
      <c r="C24" s="4" t="s">
        <v>71</v>
      </c>
      <c r="D24" s="6">
        <v>7835</v>
      </c>
    </row>
    <row r="25" spans="1:4" ht="14.55" customHeight="1" x14ac:dyDescent="0.25">
      <c r="A25" s="4" t="s">
        <v>180</v>
      </c>
      <c r="B25" s="4" t="s">
        <v>56</v>
      </c>
      <c r="C25" s="4" t="s">
        <v>72</v>
      </c>
      <c r="D25" s="6">
        <v>49321</v>
      </c>
    </row>
    <row r="26" spans="1:4" ht="14.55" customHeight="1" x14ac:dyDescent="0.25">
      <c r="A26" s="4" t="s">
        <v>180</v>
      </c>
      <c r="B26" s="4" t="s">
        <v>56</v>
      </c>
      <c r="C26" s="4" t="s">
        <v>73</v>
      </c>
      <c r="D26" s="6">
        <v>121658</v>
      </c>
    </row>
    <row r="27" spans="1:4" ht="14.55" customHeight="1" x14ac:dyDescent="0.25">
      <c r="A27" s="4" t="s">
        <v>180</v>
      </c>
      <c r="B27" s="4" t="s">
        <v>56</v>
      </c>
      <c r="C27" s="4" t="s">
        <v>74</v>
      </c>
      <c r="D27" s="6">
        <v>159826</v>
      </c>
    </row>
    <row r="28" spans="1:4" ht="14.55" customHeight="1" x14ac:dyDescent="0.25">
      <c r="A28" s="4" t="s">
        <v>180</v>
      </c>
      <c r="B28" s="4" t="s">
        <v>56</v>
      </c>
      <c r="C28" s="4" t="s">
        <v>75</v>
      </c>
      <c r="D28" s="6">
        <v>86434</v>
      </c>
    </row>
    <row r="29" spans="1:4" ht="14.55" customHeight="1" x14ac:dyDescent="0.25">
      <c r="A29" s="4" t="s">
        <v>180</v>
      </c>
      <c r="B29" s="4" t="s">
        <v>56</v>
      </c>
      <c r="C29" s="4" t="s">
        <v>76</v>
      </c>
      <c r="D29" s="6">
        <v>18990</v>
      </c>
    </row>
    <row r="30" spans="1:4" ht="14.55" customHeight="1" x14ac:dyDescent="0.25">
      <c r="A30" s="4" t="s">
        <v>180</v>
      </c>
      <c r="B30" s="4" t="s">
        <v>56</v>
      </c>
      <c r="C30" s="4" t="s">
        <v>190</v>
      </c>
      <c r="D30" s="6">
        <v>1424</v>
      </c>
    </row>
    <row r="31" spans="1:4" ht="14.55" customHeight="1" x14ac:dyDescent="0.25">
      <c r="A31" s="4" t="s">
        <v>180</v>
      </c>
      <c r="B31" s="4" t="s">
        <v>56</v>
      </c>
      <c r="C31" s="4" t="s">
        <v>82</v>
      </c>
      <c r="D31" s="6">
        <v>13</v>
      </c>
    </row>
    <row r="32" spans="1:4" ht="14.55" customHeight="1" x14ac:dyDescent="0.25">
      <c r="A32" s="4" t="s">
        <v>180</v>
      </c>
      <c r="B32" s="4" t="s">
        <v>57</v>
      </c>
      <c r="C32" s="4" t="s">
        <v>71</v>
      </c>
      <c r="D32" s="6">
        <v>7956</v>
      </c>
    </row>
    <row r="33" spans="1:4" ht="14.55" customHeight="1" x14ac:dyDescent="0.25">
      <c r="A33" s="4" t="s">
        <v>180</v>
      </c>
      <c r="B33" s="4" t="s">
        <v>57</v>
      </c>
      <c r="C33" s="4" t="s">
        <v>72</v>
      </c>
      <c r="D33" s="6">
        <v>50077</v>
      </c>
    </row>
    <row r="34" spans="1:4" ht="14.55" customHeight="1" x14ac:dyDescent="0.25">
      <c r="A34" s="4" t="s">
        <v>180</v>
      </c>
      <c r="B34" s="4" t="s">
        <v>57</v>
      </c>
      <c r="C34" s="4" t="s">
        <v>73</v>
      </c>
      <c r="D34" s="6">
        <v>122585</v>
      </c>
    </row>
    <row r="35" spans="1:4" ht="14.55" customHeight="1" x14ac:dyDescent="0.25">
      <c r="A35" s="4" t="s">
        <v>180</v>
      </c>
      <c r="B35" s="4" t="s">
        <v>57</v>
      </c>
      <c r="C35" s="4" t="s">
        <v>74</v>
      </c>
      <c r="D35" s="6">
        <v>164042</v>
      </c>
    </row>
    <row r="36" spans="1:4" ht="14.55" customHeight="1" x14ac:dyDescent="0.25">
      <c r="A36" s="4" t="s">
        <v>180</v>
      </c>
      <c r="B36" s="4" t="s">
        <v>57</v>
      </c>
      <c r="C36" s="4" t="s">
        <v>75</v>
      </c>
      <c r="D36" s="6">
        <v>90843</v>
      </c>
    </row>
    <row r="37" spans="1:4" ht="14.55" customHeight="1" x14ac:dyDescent="0.25">
      <c r="A37" s="4" t="s">
        <v>180</v>
      </c>
      <c r="B37" s="4" t="s">
        <v>57</v>
      </c>
      <c r="C37" s="4" t="s">
        <v>76</v>
      </c>
      <c r="D37" s="6">
        <v>20673</v>
      </c>
    </row>
    <row r="38" spans="1:4" ht="14.55" customHeight="1" x14ac:dyDescent="0.25">
      <c r="A38" s="4" t="s">
        <v>180</v>
      </c>
      <c r="B38" s="4" t="s">
        <v>57</v>
      </c>
      <c r="C38" s="4" t="s">
        <v>190</v>
      </c>
      <c r="D38" s="6">
        <v>1653</v>
      </c>
    </row>
    <row r="39" spans="1:4" ht="14.55" customHeight="1" x14ac:dyDescent="0.25">
      <c r="A39" s="4" t="s">
        <v>180</v>
      </c>
      <c r="B39" s="4" t="s">
        <v>57</v>
      </c>
      <c r="C39" s="4" t="s">
        <v>82</v>
      </c>
      <c r="D39" s="6">
        <v>10</v>
      </c>
    </row>
    <row r="40" spans="1:4" ht="14.55" customHeight="1" x14ac:dyDescent="0.25">
      <c r="A40" s="4" t="s">
        <v>180</v>
      </c>
      <c r="B40" s="4" t="s">
        <v>58</v>
      </c>
      <c r="C40" s="4" t="s">
        <v>71</v>
      </c>
      <c r="D40" s="6">
        <v>9683</v>
      </c>
    </row>
    <row r="41" spans="1:4" ht="14.55" customHeight="1" x14ac:dyDescent="0.25">
      <c r="A41" s="4" t="s">
        <v>180</v>
      </c>
      <c r="B41" s="4" t="s">
        <v>58</v>
      </c>
      <c r="C41" s="4" t="s">
        <v>72</v>
      </c>
      <c r="D41" s="6">
        <v>53582</v>
      </c>
    </row>
    <row r="42" spans="1:4" ht="14.55" customHeight="1" x14ac:dyDescent="0.25">
      <c r="A42" s="4" t="s">
        <v>180</v>
      </c>
      <c r="B42" s="4" t="s">
        <v>58</v>
      </c>
      <c r="C42" s="4" t="s">
        <v>73</v>
      </c>
      <c r="D42" s="6">
        <v>131273</v>
      </c>
    </row>
    <row r="43" spans="1:4" ht="14.55" customHeight="1" x14ac:dyDescent="0.25">
      <c r="A43" s="4" t="s">
        <v>180</v>
      </c>
      <c r="B43" s="4" t="s">
        <v>58</v>
      </c>
      <c r="C43" s="4" t="s">
        <v>74</v>
      </c>
      <c r="D43" s="6">
        <v>177130</v>
      </c>
    </row>
    <row r="44" spans="1:4" ht="14.55" customHeight="1" x14ac:dyDescent="0.25">
      <c r="A44" s="4" t="s">
        <v>180</v>
      </c>
      <c r="B44" s="4" t="s">
        <v>58</v>
      </c>
      <c r="C44" s="4" t="s">
        <v>75</v>
      </c>
      <c r="D44" s="6">
        <v>98170</v>
      </c>
    </row>
    <row r="45" spans="1:4" ht="14.55" customHeight="1" x14ac:dyDescent="0.25">
      <c r="A45" s="4" t="s">
        <v>180</v>
      </c>
      <c r="B45" s="4" t="s">
        <v>58</v>
      </c>
      <c r="C45" s="4" t="s">
        <v>76</v>
      </c>
      <c r="D45" s="6">
        <v>22158</v>
      </c>
    </row>
    <row r="46" spans="1:4" ht="14.55" customHeight="1" x14ac:dyDescent="0.25">
      <c r="A46" s="4" t="s">
        <v>180</v>
      </c>
      <c r="B46" s="4" t="s">
        <v>58</v>
      </c>
      <c r="C46" s="4" t="s">
        <v>190</v>
      </c>
      <c r="D46" s="6">
        <v>2075</v>
      </c>
    </row>
    <row r="47" spans="1:4" ht="14.55" customHeight="1" x14ac:dyDescent="0.25">
      <c r="A47" s="4" t="s">
        <v>180</v>
      </c>
      <c r="B47" s="4" t="s">
        <v>58</v>
      </c>
      <c r="C47" s="4" t="s">
        <v>82</v>
      </c>
      <c r="D47" s="6">
        <v>8</v>
      </c>
    </row>
    <row r="48" spans="1:4" ht="14.55" customHeight="1" x14ac:dyDescent="0.25">
      <c r="A48" s="4" t="s">
        <v>180</v>
      </c>
      <c r="B48" s="4" t="s">
        <v>59</v>
      </c>
      <c r="C48" s="4" t="s">
        <v>71</v>
      </c>
      <c r="D48" s="6">
        <v>11273</v>
      </c>
    </row>
    <row r="49" spans="1:4" ht="14.55" customHeight="1" x14ac:dyDescent="0.25">
      <c r="A49" s="4" t="s">
        <v>180</v>
      </c>
      <c r="B49" s="4" t="s">
        <v>59</v>
      </c>
      <c r="C49" s="4" t="s">
        <v>72</v>
      </c>
      <c r="D49" s="6">
        <v>59679</v>
      </c>
    </row>
    <row r="50" spans="1:4" ht="14.55" customHeight="1" x14ac:dyDescent="0.25">
      <c r="A50" s="4" t="s">
        <v>180</v>
      </c>
      <c r="B50" s="4" t="s">
        <v>59</v>
      </c>
      <c r="C50" s="4" t="s">
        <v>73</v>
      </c>
      <c r="D50" s="6">
        <v>146855</v>
      </c>
    </row>
    <row r="51" spans="1:4" ht="14.55" customHeight="1" x14ac:dyDescent="0.25">
      <c r="A51" s="4" t="s">
        <v>180</v>
      </c>
      <c r="B51" s="4" t="s">
        <v>59</v>
      </c>
      <c r="C51" s="4" t="s">
        <v>74</v>
      </c>
      <c r="D51" s="6">
        <v>197640</v>
      </c>
    </row>
    <row r="52" spans="1:4" ht="14.55" customHeight="1" x14ac:dyDescent="0.25">
      <c r="A52" s="4" t="s">
        <v>180</v>
      </c>
      <c r="B52" s="4" t="s">
        <v>59</v>
      </c>
      <c r="C52" s="4" t="s">
        <v>75</v>
      </c>
      <c r="D52" s="6">
        <v>109556</v>
      </c>
    </row>
    <row r="53" spans="1:4" ht="14.55" customHeight="1" x14ac:dyDescent="0.25">
      <c r="A53" s="4" t="s">
        <v>180</v>
      </c>
      <c r="B53" s="4" t="s">
        <v>59</v>
      </c>
      <c r="C53" s="4" t="s">
        <v>76</v>
      </c>
      <c r="D53" s="6">
        <v>24481</v>
      </c>
    </row>
    <row r="54" spans="1:4" ht="14.55" customHeight="1" x14ac:dyDescent="0.25">
      <c r="A54" s="4" t="s">
        <v>180</v>
      </c>
      <c r="B54" s="4" t="s">
        <v>59</v>
      </c>
      <c r="C54" s="4" t="s">
        <v>190</v>
      </c>
      <c r="D54" s="6">
        <v>2184</v>
      </c>
    </row>
    <row r="55" spans="1:4" ht="14.55" customHeight="1" x14ac:dyDescent="0.25">
      <c r="A55" s="4" t="s">
        <v>180</v>
      </c>
      <c r="B55" s="4" t="s">
        <v>59</v>
      </c>
      <c r="C55" s="4" t="s">
        <v>82</v>
      </c>
      <c r="D55" s="6">
        <v>15</v>
      </c>
    </row>
    <row r="56" spans="1:4" ht="14.55" customHeight="1" x14ac:dyDescent="0.25">
      <c r="A56" s="4" t="s">
        <v>180</v>
      </c>
      <c r="B56" s="4" t="s">
        <v>60</v>
      </c>
      <c r="C56" s="4" t="s">
        <v>71</v>
      </c>
      <c r="D56" s="6">
        <v>11512</v>
      </c>
    </row>
    <row r="57" spans="1:4" ht="14.55" customHeight="1" x14ac:dyDescent="0.25">
      <c r="A57" s="4" t="s">
        <v>180</v>
      </c>
      <c r="B57" s="4" t="s">
        <v>60</v>
      </c>
      <c r="C57" s="4" t="s">
        <v>72</v>
      </c>
      <c r="D57" s="6">
        <v>61360</v>
      </c>
    </row>
    <row r="58" spans="1:4" ht="14.55" customHeight="1" x14ac:dyDescent="0.25">
      <c r="A58" s="4" t="s">
        <v>180</v>
      </c>
      <c r="B58" s="4" t="s">
        <v>60</v>
      </c>
      <c r="C58" s="4" t="s">
        <v>73</v>
      </c>
      <c r="D58" s="6">
        <v>151152</v>
      </c>
    </row>
    <row r="59" spans="1:4" ht="14.55" customHeight="1" x14ac:dyDescent="0.25">
      <c r="A59" s="4" t="s">
        <v>180</v>
      </c>
      <c r="B59" s="4" t="s">
        <v>60</v>
      </c>
      <c r="C59" s="4" t="s">
        <v>74</v>
      </c>
      <c r="D59" s="6">
        <v>205723</v>
      </c>
    </row>
    <row r="60" spans="1:4" ht="14.55" customHeight="1" x14ac:dyDescent="0.25">
      <c r="A60" s="4" t="s">
        <v>180</v>
      </c>
      <c r="B60" s="4" t="s">
        <v>60</v>
      </c>
      <c r="C60" s="4" t="s">
        <v>75</v>
      </c>
      <c r="D60" s="6">
        <v>116343</v>
      </c>
    </row>
    <row r="61" spans="1:4" ht="14.55" customHeight="1" x14ac:dyDescent="0.25">
      <c r="A61" s="4" t="s">
        <v>180</v>
      </c>
      <c r="B61" s="4" t="s">
        <v>60</v>
      </c>
      <c r="C61" s="4" t="s">
        <v>76</v>
      </c>
      <c r="D61" s="6">
        <v>25229</v>
      </c>
    </row>
    <row r="62" spans="1:4" ht="14.55" customHeight="1" x14ac:dyDescent="0.25">
      <c r="A62" s="4" t="s">
        <v>180</v>
      </c>
      <c r="B62" s="4" t="s">
        <v>60</v>
      </c>
      <c r="C62" s="4" t="s">
        <v>190</v>
      </c>
      <c r="D62" s="6">
        <v>2348</v>
      </c>
    </row>
    <row r="63" spans="1:4" ht="14.55" customHeight="1" x14ac:dyDescent="0.25">
      <c r="A63" s="4" t="s">
        <v>180</v>
      </c>
      <c r="B63" s="4" t="s">
        <v>60</v>
      </c>
      <c r="C63" s="4" t="s">
        <v>82</v>
      </c>
      <c r="D63" s="6">
        <v>26</v>
      </c>
    </row>
    <row r="64" spans="1:4" x14ac:dyDescent="0.25">
      <c r="A64" s="4"/>
      <c r="B64" s="4"/>
      <c r="C64" s="4"/>
      <c r="D64" s="6"/>
    </row>
    <row r="65" spans="1:4" x14ac:dyDescent="0.25">
      <c r="A65" s="4"/>
      <c r="B65" s="4"/>
      <c r="C65" s="4"/>
      <c r="D65" s="6"/>
    </row>
    <row r="66" spans="1:4" x14ac:dyDescent="0.25">
      <c r="A66" s="4"/>
      <c r="B66" s="4"/>
      <c r="C66" s="4"/>
      <c r="D66" s="6"/>
    </row>
    <row r="67" spans="1:4" x14ac:dyDescent="0.25">
      <c r="A67" s="4"/>
      <c r="B67" s="4"/>
      <c r="C67" s="4"/>
      <c r="D67" s="6"/>
    </row>
    <row r="68" spans="1:4" x14ac:dyDescent="0.25">
      <c r="A68" s="4"/>
      <c r="B68" s="4"/>
      <c r="C68" s="4"/>
      <c r="D68" s="6"/>
    </row>
    <row r="69" spans="1:4" x14ac:dyDescent="0.25">
      <c r="A69" s="4"/>
      <c r="B69" s="4"/>
      <c r="C69" s="4"/>
      <c r="D69" s="6"/>
    </row>
    <row r="70" spans="1:4" x14ac:dyDescent="0.25">
      <c r="A70" s="4"/>
      <c r="B70" s="4"/>
      <c r="C70" s="4"/>
      <c r="D70" s="6"/>
    </row>
  </sheetData>
  <pageMargins left="0.7" right="0.7" top="0.75" bottom="0.75" header="0.3" footer="0.3"/>
  <pageSetup paperSize="9" orientation="portrait" horizontalDpi="300" verticalDpi="300"/>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D54"/>
  <sheetViews>
    <sheetView showGridLines="0" workbookViewId="0"/>
  </sheetViews>
  <sheetFormatPr defaultColWidth="11.5546875" defaultRowHeight="13.2" x14ac:dyDescent="0.25"/>
  <cols>
    <col min="1" max="1" width="30.6640625" customWidth="1"/>
    <col min="2" max="2" width="14.6640625" customWidth="1"/>
    <col min="3" max="3" width="13.6640625" customWidth="1"/>
    <col min="4" max="4" width="29.6640625" customWidth="1"/>
  </cols>
  <sheetData>
    <row r="1" spans="1:4" ht="14.55" customHeight="1" x14ac:dyDescent="0.25">
      <c r="A1" s="1" t="s">
        <v>191</v>
      </c>
    </row>
    <row r="2" spans="1:4" ht="28.95" customHeight="1" x14ac:dyDescent="0.25">
      <c r="A2" s="1" t="s">
        <v>51</v>
      </c>
    </row>
    <row r="3" spans="1:4" ht="14.55" customHeight="1" x14ac:dyDescent="0.25">
      <c r="A3" t="s">
        <v>277</v>
      </c>
    </row>
    <row r="4" spans="1:4" ht="14.55" customHeight="1" x14ac:dyDescent="0.25">
      <c r="A4" t="s">
        <v>284</v>
      </c>
    </row>
    <row r="5" spans="1:4" ht="14.55" customHeight="1" x14ac:dyDescent="0.25">
      <c r="A5" t="s">
        <v>285</v>
      </c>
    </row>
    <row r="6" spans="1:4" ht="28.95" customHeight="1" x14ac:dyDescent="0.25">
      <c r="A6" s="3" t="s">
        <v>3</v>
      </c>
      <c r="B6" s="3" t="s">
        <v>5</v>
      </c>
      <c r="C6" s="3" t="s">
        <v>29</v>
      </c>
      <c r="D6" s="5" t="s">
        <v>39</v>
      </c>
    </row>
    <row r="7" spans="1:4" ht="14.55" customHeight="1" x14ac:dyDescent="0.25">
      <c r="A7" s="4" t="s">
        <v>180</v>
      </c>
      <c r="B7" s="4" t="s">
        <v>54</v>
      </c>
      <c r="C7" s="4" t="s">
        <v>83</v>
      </c>
      <c r="D7" s="6">
        <v>94581</v>
      </c>
    </row>
    <row r="8" spans="1:4" ht="14.55" customHeight="1" x14ac:dyDescent="0.25">
      <c r="A8" s="4" t="s">
        <v>180</v>
      </c>
      <c r="B8" s="4" t="s">
        <v>54</v>
      </c>
      <c r="C8" s="4" t="s">
        <v>84</v>
      </c>
      <c r="D8" s="6">
        <v>106434</v>
      </c>
    </row>
    <row r="9" spans="1:4" ht="14.55" customHeight="1" x14ac:dyDescent="0.25">
      <c r="A9" s="4" t="s">
        <v>180</v>
      </c>
      <c r="B9" s="4" t="s">
        <v>54</v>
      </c>
      <c r="C9" s="4" t="s">
        <v>85</v>
      </c>
      <c r="D9" s="6">
        <v>100372</v>
      </c>
    </row>
    <row r="10" spans="1:4" ht="14.55" customHeight="1" x14ac:dyDescent="0.25">
      <c r="A10" s="4" t="s">
        <v>180</v>
      </c>
      <c r="B10" s="4" t="s">
        <v>54</v>
      </c>
      <c r="C10" s="4" t="s">
        <v>86</v>
      </c>
      <c r="D10" s="6">
        <v>92823</v>
      </c>
    </row>
    <row r="11" spans="1:4" ht="14.55" customHeight="1" x14ac:dyDescent="0.25">
      <c r="A11" s="4" t="s">
        <v>180</v>
      </c>
      <c r="B11" s="4" t="s">
        <v>54</v>
      </c>
      <c r="C11" s="4" t="s">
        <v>87</v>
      </c>
      <c r="D11" s="6">
        <v>84041</v>
      </c>
    </row>
    <row r="12" spans="1:4" ht="14.55" customHeight="1" x14ac:dyDescent="0.25">
      <c r="A12" s="4" t="s">
        <v>180</v>
      </c>
      <c r="B12" s="4" t="s">
        <v>54</v>
      </c>
      <c r="C12" s="4" t="s">
        <v>82</v>
      </c>
      <c r="D12" s="6">
        <v>334</v>
      </c>
    </row>
    <row r="13" spans="1:4" ht="14.55" customHeight="1" x14ac:dyDescent="0.25">
      <c r="A13" s="4" t="s">
        <v>180</v>
      </c>
      <c r="B13" s="4" t="s">
        <v>55</v>
      </c>
      <c r="C13" s="4" t="s">
        <v>83</v>
      </c>
      <c r="D13" s="6">
        <v>95123</v>
      </c>
    </row>
    <row r="14" spans="1:4" ht="14.55" customHeight="1" x14ac:dyDescent="0.25">
      <c r="A14" s="4" t="s">
        <v>180</v>
      </c>
      <c r="B14" s="4" t="s">
        <v>55</v>
      </c>
      <c r="C14" s="4" t="s">
        <v>84</v>
      </c>
      <c r="D14" s="6">
        <v>106599</v>
      </c>
    </row>
    <row r="15" spans="1:4" ht="14.55" customHeight="1" x14ac:dyDescent="0.25">
      <c r="A15" s="4" t="s">
        <v>180</v>
      </c>
      <c r="B15" s="4" t="s">
        <v>55</v>
      </c>
      <c r="C15" s="4" t="s">
        <v>85</v>
      </c>
      <c r="D15" s="6">
        <v>99561</v>
      </c>
    </row>
    <row r="16" spans="1:4" ht="14.55" customHeight="1" x14ac:dyDescent="0.25">
      <c r="A16" s="4" t="s">
        <v>180</v>
      </c>
      <c r="B16" s="4" t="s">
        <v>55</v>
      </c>
      <c r="C16" s="4" t="s">
        <v>86</v>
      </c>
      <c r="D16" s="6">
        <v>92049</v>
      </c>
    </row>
    <row r="17" spans="1:4" ht="14.55" customHeight="1" x14ac:dyDescent="0.25">
      <c r="A17" s="4" t="s">
        <v>180</v>
      </c>
      <c r="B17" s="4" t="s">
        <v>55</v>
      </c>
      <c r="C17" s="4" t="s">
        <v>87</v>
      </c>
      <c r="D17" s="6">
        <v>83610</v>
      </c>
    </row>
    <row r="18" spans="1:4" ht="14.55" customHeight="1" x14ac:dyDescent="0.25">
      <c r="A18" s="4" t="s">
        <v>180</v>
      </c>
      <c r="B18" s="4" t="s">
        <v>55</v>
      </c>
      <c r="C18" s="4" t="s">
        <v>82</v>
      </c>
      <c r="D18" s="6">
        <v>591</v>
      </c>
    </row>
    <row r="19" spans="1:4" ht="14.55" customHeight="1" x14ac:dyDescent="0.25">
      <c r="A19" s="4" t="s">
        <v>180</v>
      </c>
      <c r="B19" s="4" t="s">
        <v>56</v>
      </c>
      <c r="C19" s="4" t="s">
        <v>83</v>
      </c>
      <c r="D19" s="6">
        <v>82810</v>
      </c>
    </row>
    <row r="20" spans="1:4" ht="14.55" customHeight="1" x14ac:dyDescent="0.25">
      <c r="A20" s="4" t="s">
        <v>180</v>
      </c>
      <c r="B20" s="4" t="s">
        <v>56</v>
      </c>
      <c r="C20" s="4" t="s">
        <v>84</v>
      </c>
      <c r="D20" s="6">
        <v>96204</v>
      </c>
    </row>
    <row r="21" spans="1:4" ht="14.55" customHeight="1" x14ac:dyDescent="0.25">
      <c r="A21" s="4" t="s">
        <v>180</v>
      </c>
      <c r="B21" s="4" t="s">
        <v>56</v>
      </c>
      <c r="C21" s="4" t="s">
        <v>85</v>
      </c>
      <c r="D21" s="6">
        <v>94167</v>
      </c>
    </row>
    <row r="22" spans="1:4" ht="14.55" customHeight="1" x14ac:dyDescent="0.25">
      <c r="A22" s="4" t="s">
        <v>180</v>
      </c>
      <c r="B22" s="4" t="s">
        <v>56</v>
      </c>
      <c r="C22" s="4" t="s">
        <v>86</v>
      </c>
      <c r="D22" s="6">
        <v>88708</v>
      </c>
    </row>
    <row r="23" spans="1:4" ht="14.55" customHeight="1" x14ac:dyDescent="0.25">
      <c r="A23" s="4" t="s">
        <v>180</v>
      </c>
      <c r="B23" s="4" t="s">
        <v>56</v>
      </c>
      <c r="C23" s="4" t="s">
        <v>87</v>
      </c>
      <c r="D23" s="6">
        <v>82290</v>
      </c>
    </row>
    <row r="24" spans="1:4" ht="14.55" customHeight="1" x14ac:dyDescent="0.25">
      <c r="A24" s="4" t="s">
        <v>180</v>
      </c>
      <c r="B24" s="4" t="s">
        <v>56</v>
      </c>
      <c r="C24" s="4" t="s">
        <v>82</v>
      </c>
      <c r="D24" s="6">
        <v>1322</v>
      </c>
    </row>
    <row r="25" spans="1:4" ht="14.55" customHeight="1" x14ac:dyDescent="0.25">
      <c r="A25" s="4" t="s">
        <v>180</v>
      </c>
      <c r="B25" s="4" t="s">
        <v>57</v>
      </c>
      <c r="C25" s="4" t="s">
        <v>83</v>
      </c>
      <c r="D25" s="6">
        <v>86268</v>
      </c>
    </row>
    <row r="26" spans="1:4" ht="14.55" customHeight="1" x14ac:dyDescent="0.25">
      <c r="A26" s="4" t="s">
        <v>180</v>
      </c>
      <c r="B26" s="4" t="s">
        <v>57</v>
      </c>
      <c r="C26" s="4" t="s">
        <v>84</v>
      </c>
      <c r="D26" s="6">
        <v>99470</v>
      </c>
    </row>
    <row r="27" spans="1:4" ht="14.55" customHeight="1" x14ac:dyDescent="0.25">
      <c r="A27" s="4" t="s">
        <v>180</v>
      </c>
      <c r="B27" s="4" t="s">
        <v>57</v>
      </c>
      <c r="C27" s="4" t="s">
        <v>85</v>
      </c>
      <c r="D27" s="6">
        <v>96602</v>
      </c>
    </row>
    <row r="28" spans="1:4" ht="14.55" customHeight="1" x14ac:dyDescent="0.25">
      <c r="A28" s="4" t="s">
        <v>180</v>
      </c>
      <c r="B28" s="4" t="s">
        <v>57</v>
      </c>
      <c r="C28" s="4" t="s">
        <v>86</v>
      </c>
      <c r="D28" s="6">
        <v>90554</v>
      </c>
    </row>
    <row r="29" spans="1:4" ht="14.55" customHeight="1" x14ac:dyDescent="0.25">
      <c r="A29" s="4" t="s">
        <v>180</v>
      </c>
      <c r="B29" s="4" t="s">
        <v>57</v>
      </c>
      <c r="C29" s="4" t="s">
        <v>87</v>
      </c>
      <c r="D29" s="6">
        <v>83379</v>
      </c>
    </row>
    <row r="30" spans="1:4" ht="14.55" customHeight="1" x14ac:dyDescent="0.25">
      <c r="A30" s="4" t="s">
        <v>180</v>
      </c>
      <c r="B30" s="4" t="s">
        <v>57</v>
      </c>
      <c r="C30" s="4" t="s">
        <v>82</v>
      </c>
      <c r="D30" s="6">
        <v>1566</v>
      </c>
    </row>
    <row r="31" spans="1:4" ht="14.55" customHeight="1" x14ac:dyDescent="0.25">
      <c r="A31" s="4" t="s">
        <v>180</v>
      </c>
      <c r="B31" s="4" t="s">
        <v>58</v>
      </c>
      <c r="C31" s="4" t="s">
        <v>83</v>
      </c>
      <c r="D31" s="6">
        <v>97521</v>
      </c>
    </row>
    <row r="32" spans="1:4" ht="14.55" customHeight="1" x14ac:dyDescent="0.25">
      <c r="A32" s="4" t="s">
        <v>180</v>
      </c>
      <c r="B32" s="4" t="s">
        <v>58</v>
      </c>
      <c r="C32" s="4" t="s">
        <v>84</v>
      </c>
      <c r="D32" s="6">
        <v>108757</v>
      </c>
    </row>
    <row r="33" spans="1:4" ht="14.55" customHeight="1" x14ac:dyDescent="0.25">
      <c r="A33" s="4" t="s">
        <v>180</v>
      </c>
      <c r="B33" s="4" t="s">
        <v>58</v>
      </c>
      <c r="C33" s="4" t="s">
        <v>85</v>
      </c>
      <c r="D33" s="6">
        <v>103159</v>
      </c>
    </row>
    <row r="34" spans="1:4" ht="14.55" customHeight="1" x14ac:dyDescent="0.25">
      <c r="A34" s="4" t="s">
        <v>180</v>
      </c>
      <c r="B34" s="4" t="s">
        <v>58</v>
      </c>
      <c r="C34" s="4" t="s">
        <v>86</v>
      </c>
      <c r="D34" s="6">
        <v>95837</v>
      </c>
    </row>
    <row r="35" spans="1:4" ht="14.55" customHeight="1" x14ac:dyDescent="0.25">
      <c r="A35" s="4" t="s">
        <v>180</v>
      </c>
      <c r="B35" s="4" t="s">
        <v>58</v>
      </c>
      <c r="C35" s="4" t="s">
        <v>87</v>
      </c>
      <c r="D35" s="6">
        <v>86861</v>
      </c>
    </row>
    <row r="36" spans="1:4" ht="14.55" customHeight="1" x14ac:dyDescent="0.25">
      <c r="A36" s="4" t="s">
        <v>180</v>
      </c>
      <c r="B36" s="4" t="s">
        <v>58</v>
      </c>
      <c r="C36" s="4" t="s">
        <v>82</v>
      </c>
      <c r="D36" s="6">
        <v>1944</v>
      </c>
    </row>
    <row r="37" spans="1:4" ht="14.55" customHeight="1" x14ac:dyDescent="0.25">
      <c r="A37" s="4" t="s">
        <v>180</v>
      </c>
      <c r="B37" s="4" t="s">
        <v>59</v>
      </c>
      <c r="C37" s="4" t="s">
        <v>83</v>
      </c>
      <c r="D37" s="6">
        <v>118028</v>
      </c>
    </row>
    <row r="38" spans="1:4" ht="14.55" customHeight="1" x14ac:dyDescent="0.25">
      <c r="A38" s="4" t="s">
        <v>180</v>
      </c>
      <c r="B38" s="4" t="s">
        <v>59</v>
      </c>
      <c r="C38" s="4" t="s">
        <v>84</v>
      </c>
      <c r="D38" s="6">
        <v>122891</v>
      </c>
    </row>
    <row r="39" spans="1:4" ht="14.55" customHeight="1" x14ac:dyDescent="0.25">
      <c r="A39" s="4" t="s">
        <v>180</v>
      </c>
      <c r="B39" s="4" t="s">
        <v>59</v>
      </c>
      <c r="C39" s="4" t="s">
        <v>85</v>
      </c>
      <c r="D39" s="6">
        <v>112455</v>
      </c>
    </row>
    <row r="40" spans="1:4" ht="14.55" customHeight="1" x14ac:dyDescent="0.25">
      <c r="A40" s="4" t="s">
        <v>180</v>
      </c>
      <c r="B40" s="4" t="s">
        <v>59</v>
      </c>
      <c r="C40" s="4" t="s">
        <v>86</v>
      </c>
      <c r="D40" s="6">
        <v>103110</v>
      </c>
    </row>
    <row r="41" spans="1:4" ht="14.55" customHeight="1" x14ac:dyDescent="0.25">
      <c r="A41" s="4" t="s">
        <v>180</v>
      </c>
      <c r="B41" s="4" t="s">
        <v>59</v>
      </c>
      <c r="C41" s="4" t="s">
        <v>87</v>
      </c>
      <c r="D41" s="6">
        <v>92561</v>
      </c>
    </row>
    <row r="42" spans="1:4" ht="14.55" customHeight="1" x14ac:dyDescent="0.25">
      <c r="A42" s="4" t="s">
        <v>180</v>
      </c>
      <c r="B42" s="4" t="s">
        <v>59</v>
      </c>
      <c r="C42" s="4" t="s">
        <v>82</v>
      </c>
      <c r="D42" s="6">
        <v>2638</v>
      </c>
    </row>
    <row r="43" spans="1:4" ht="14.55" customHeight="1" x14ac:dyDescent="0.25">
      <c r="A43" s="4" t="s">
        <v>180</v>
      </c>
      <c r="B43" s="4" t="s">
        <v>60</v>
      </c>
      <c r="C43" s="4" t="s">
        <v>83</v>
      </c>
      <c r="D43" s="6">
        <v>128609</v>
      </c>
    </row>
    <row r="44" spans="1:4" ht="14.55" customHeight="1" x14ac:dyDescent="0.25">
      <c r="A44" s="4" t="s">
        <v>180</v>
      </c>
      <c r="B44" s="4" t="s">
        <v>60</v>
      </c>
      <c r="C44" s="4" t="s">
        <v>84</v>
      </c>
      <c r="D44" s="6">
        <v>128698</v>
      </c>
    </row>
    <row r="45" spans="1:4" ht="14.55" customHeight="1" x14ac:dyDescent="0.25">
      <c r="A45" s="4" t="s">
        <v>180</v>
      </c>
      <c r="B45" s="4" t="s">
        <v>60</v>
      </c>
      <c r="C45" s="4" t="s">
        <v>85</v>
      </c>
      <c r="D45" s="6">
        <v>115418</v>
      </c>
    </row>
    <row r="46" spans="1:4" ht="14.55" customHeight="1" x14ac:dyDescent="0.25">
      <c r="A46" s="4" t="s">
        <v>180</v>
      </c>
      <c r="B46" s="4" t="s">
        <v>60</v>
      </c>
      <c r="C46" s="4" t="s">
        <v>86</v>
      </c>
      <c r="D46" s="6">
        <v>104616</v>
      </c>
    </row>
    <row r="47" spans="1:4" ht="14.55" customHeight="1" x14ac:dyDescent="0.25">
      <c r="A47" s="4" t="s">
        <v>180</v>
      </c>
      <c r="B47" s="4" t="s">
        <v>60</v>
      </c>
      <c r="C47" s="4" t="s">
        <v>87</v>
      </c>
      <c r="D47" s="6">
        <v>93188</v>
      </c>
    </row>
    <row r="48" spans="1:4" ht="14.55" customHeight="1" x14ac:dyDescent="0.25">
      <c r="A48" s="4" t="s">
        <v>180</v>
      </c>
      <c r="B48" s="4" t="s">
        <v>60</v>
      </c>
      <c r="C48" s="4" t="s">
        <v>82</v>
      </c>
      <c r="D48" s="6">
        <v>3164</v>
      </c>
    </row>
    <row r="49" spans="1:4" x14ac:dyDescent="0.25">
      <c r="A49" s="4"/>
      <c r="B49" s="4"/>
      <c r="C49" s="4"/>
      <c r="D49" s="6"/>
    </row>
    <row r="50" spans="1:4" x14ac:dyDescent="0.25">
      <c r="A50" s="4"/>
      <c r="B50" s="4"/>
      <c r="C50" s="4"/>
      <c r="D50" s="6"/>
    </row>
    <row r="51" spans="1:4" x14ac:dyDescent="0.25">
      <c r="A51" s="4"/>
      <c r="B51" s="4"/>
      <c r="C51" s="4"/>
      <c r="D51" s="6"/>
    </row>
    <row r="52" spans="1:4" x14ac:dyDescent="0.25">
      <c r="A52" s="4"/>
      <c r="B52" s="4"/>
      <c r="C52" s="4"/>
      <c r="D52" s="6"/>
    </row>
    <row r="53" spans="1:4" x14ac:dyDescent="0.25">
      <c r="A53" s="4"/>
      <c r="B53" s="4"/>
      <c r="C53" s="4"/>
      <c r="D53" s="6"/>
    </row>
    <row r="54" spans="1:4" x14ac:dyDescent="0.25">
      <c r="A54" s="4"/>
      <c r="B54" s="4"/>
      <c r="C54" s="4"/>
      <c r="D54" s="6"/>
    </row>
  </sheetData>
  <pageMargins left="0.7" right="0.7" top="0.75" bottom="0.75" header="0.3" footer="0.3"/>
  <pageSetup paperSize="9" orientation="portrait" horizontalDpi="300" verticalDpi="300"/>
  <tableParts count="1">
    <tablePart r:id="rId1"/>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H317"/>
  <sheetViews>
    <sheetView showGridLines="0" workbookViewId="0"/>
  </sheetViews>
  <sheetFormatPr defaultColWidth="11.5546875" defaultRowHeight="13.2" x14ac:dyDescent="0.25"/>
  <cols>
    <col min="1" max="1" width="30.6640625" customWidth="1"/>
    <col min="2" max="2" width="14.6640625" customWidth="1"/>
    <col min="3" max="3" width="13.6640625" customWidth="1"/>
    <col min="4" max="4" width="77.6640625" customWidth="1"/>
    <col min="5" max="5" width="29.6640625" customWidth="1"/>
    <col min="6" max="6" width="47.6640625" customWidth="1"/>
    <col min="7" max="7" width="15.6640625" customWidth="1"/>
    <col min="8" max="8" width="51.6640625" customWidth="1"/>
  </cols>
  <sheetData>
    <row r="1" spans="1:8" ht="14.55" customHeight="1" x14ac:dyDescent="0.25">
      <c r="A1" s="1" t="s">
        <v>192</v>
      </c>
    </row>
    <row r="2" spans="1:8" ht="28.95" customHeight="1" x14ac:dyDescent="0.25">
      <c r="A2" s="1" t="s">
        <v>51</v>
      </c>
    </row>
    <row r="3" spans="1:8" ht="14.55" customHeight="1" x14ac:dyDescent="0.25">
      <c r="A3" t="s">
        <v>277</v>
      </c>
    </row>
    <row r="4" spans="1:8" ht="14.55" customHeight="1" x14ac:dyDescent="0.25">
      <c r="A4" t="s">
        <v>286</v>
      </c>
    </row>
    <row r="5" spans="1:8" ht="14.55" customHeight="1" x14ac:dyDescent="0.25">
      <c r="A5" t="s">
        <v>287</v>
      </c>
    </row>
    <row r="6" spans="1:8" ht="14.55" customHeight="1" x14ac:dyDescent="0.25">
      <c r="A6" t="s">
        <v>288</v>
      </c>
    </row>
    <row r="7" spans="1:8" ht="14.55" customHeight="1" x14ac:dyDescent="0.25">
      <c r="A7" t="s">
        <v>289</v>
      </c>
    </row>
    <row r="8" spans="1:8" ht="28.95" customHeight="1" x14ac:dyDescent="0.25">
      <c r="A8" s="3" t="s">
        <v>3</v>
      </c>
      <c r="B8" s="3" t="s">
        <v>5</v>
      </c>
      <c r="C8" s="3" t="s">
        <v>33</v>
      </c>
      <c r="D8" s="3" t="s">
        <v>35</v>
      </c>
      <c r="E8" s="5" t="s">
        <v>39</v>
      </c>
      <c r="F8" s="3" t="s">
        <v>41</v>
      </c>
      <c r="G8" s="5" t="s">
        <v>43</v>
      </c>
      <c r="H8" s="5" t="s">
        <v>45</v>
      </c>
    </row>
    <row r="9" spans="1:8" ht="14.55" customHeight="1" x14ac:dyDescent="0.25">
      <c r="A9" s="4" t="s">
        <v>180</v>
      </c>
      <c r="B9" s="4" t="s">
        <v>54</v>
      </c>
      <c r="C9" s="4" t="s">
        <v>90</v>
      </c>
      <c r="D9" s="4" t="s">
        <v>91</v>
      </c>
      <c r="E9" s="6">
        <v>8743</v>
      </c>
      <c r="F9" s="4" t="s">
        <v>193</v>
      </c>
      <c r="G9" s="6">
        <v>168159</v>
      </c>
      <c r="H9" s="6">
        <v>520</v>
      </c>
    </row>
    <row r="10" spans="1:8" ht="14.55" customHeight="1" x14ac:dyDescent="0.25">
      <c r="A10" s="4" t="s">
        <v>180</v>
      </c>
      <c r="B10" s="4" t="s">
        <v>54</v>
      </c>
      <c r="C10" s="4" t="s">
        <v>93</v>
      </c>
      <c r="D10" s="4" t="s">
        <v>94</v>
      </c>
      <c r="E10" s="6">
        <v>10282</v>
      </c>
      <c r="F10" s="4" t="s">
        <v>193</v>
      </c>
      <c r="G10" s="6">
        <v>187827</v>
      </c>
      <c r="H10" s="6">
        <v>547</v>
      </c>
    </row>
    <row r="11" spans="1:8" ht="14.55" customHeight="1" x14ac:dyDescent="0.25">
      <c r="A11" s="4" t="s">
        <v>180</v>
      </c>
      <c r="B11" s="4" t="s">
        <v>54</v>
      </c>
      <c r="C11" s="4" t="s">
        <v>95</v>
      </c>
      <c r="D11" s="4" t="s">
        <v>96</v>
      </c>
      <c r="E11" s="6">
        <v>11435</v>
      </c>
      <c r="F11" s="4" t="s">
        <v>193</v>
      </c>
      <c r="G11" s="6">
        <v>297955</v>
      </c>
      <c r="H11" s="6">
        <v>384</v>
      </c>
    </row>
    <row r="12" spans="1:8" ht="14.55" customHeight="1" x14ac:dyDescent="0.25">
      <c r="A12" s="4" t="s">
        <v>180</v>
      </c>
      <c r="B12" s="4" t="s">
        <v>54</v>
      </c>
      <c r="C12" s="4" t="s">
        <v>97</v>
      </c>
      <c r="D12" s="4" t="s">
        <v>98</v>
      </c>
      <c r="E12" s="6">
        <v>9744</v>
      </c>
      <c r="F12" s="4" t="s">
        <v>193</v>
      </c>
      <c r="G12" s="6">
        <v>232045</v>
      </c>
      <c r="H12" s="6">
        <v>420</v>
      </c>
    </row>
    <row r="13" spans="1:8" ht="14.55" customHeight="1" x14ac:dyDescent="0.25">
      <c r="A13" s="4" t="s">
        <v>180</v>
      </c>
      <c r="B13" s="4" t="s">
        <v>54</v>
      </c>
      <c r="C13" s="4" t="s">
        <v>99</v>
      </c>
      <c r="D13" s="4" t="s">
        <v>100</v>
      </c>
      <c r="E13" s="6">
        <v>10620</v>
      </c>
      <c r="F13" s="4" t="s">
        <v>193</v>
      </c>
      <c r="G13" s="6">
        <v>205049</v>
      </c>
      <c r="H13" s="6">
        <v>518</v>
      </c>
    </row>
    <row r="14" spans="1:8" ht="14.55" customHeight="1" x14ac:dyDescent="0.25">
      <c r="A14" s="4" t="s">
        <v>180</v>
      </c>
      <c r="B14" s="4" t="s">
        <v>54</v>
      </c>
      <c r="C14" s="4" t="s">
        <v>101</v>
      </c>
      <c r="D14" s="4" t="s">
        <v>102</v>
      </c>
      <c r="E14" s="6">
        <v>16566</v>
      </c>
      <c r="F14" s="4" t="s">
        <v>193</v>
      </c>
      <c r="G14" s="6">
        <v>326863</v>
      </c>
      <c r="H14" s="6">
        <v>507</v>
      </c>
    </row>
    <row r="15" spans="1:8" ht="14.55" customHeight="1" x14ac:dyDescent="0.25">
      <c r="A15" s="4" t="s">
        <v>180</v>
      </c>
      <c r="B15" s="4" t="s">
        <v>54</v>
      </c>
      <c r="C15" s="4" t="s">
        <v>103</v>
      </c>
      <c r="D15" s="4" t="s">
        <v>104</v>
      </c>
      <c r="E15" s="6">
        <v>7983</v>
      </c>
      <c r="F15" s="4" t="s">
        <v>193</v>
      </c>
      <c r="G15" s="6">
        <v>167046</v>
      </c>
      <c r="H15" s="6">
        <v>478</v>
      </c>
    </row>
    <row r="16" spans="1:8" ht="14.55" customHeight="1" x14ac:dyDescent="0.25">
      <c r="A16" s="4" t="s">
        <v>180</v>
      </c>
      <c r="B16" s="4" t="s">
        <v>54</v>
      </c>
      <c r="C16" s="4" t="s">
        <v>105</v>
      </c>
      <c r="D16" s="4" t="s">
        <v>106</v>
      </c>
      <c r="E16" s="6">
        <v>17429</v>
      </c>
      <c r="F16" s="4" t="s">
        <v>193</v>
      </c>
      <c r="G16" s="6">
        <v>465559</v>
      </c>
      <c r="H16" s="6">
        <v>374</v>
      </c>
    </row>
    <row r="17" spans="1:8" ht="14.55" customHeight="1" x14ac:dyDescent="0.25">
      <c r="A17" s="4" t="s">
        <v>180</v>
      </c>
      <c r="B17" s="4" t="s">
        <v>54</v>
      </c>
      <c r="C17" s="4" t="s">
        <v>107</v>
      </c>
      <c r="D17" s="4" t="s">
        <v>108</v>
      </c>
      <c r="E17" s="6">
        <v>3915</v>
      </c>
      <c r="F17" s="4" t="s">
        <v>193</v>
      </c>
      <c r="G17" s="6">
        <v>92961</v>
      </c>
      <c r="H17" s="6">
        <v>421</v>
      </c>
    </row>
    <row r="18" spans="1:8" ht="14.55" customHeight="1" x14ac:dyDescent="0.25">
      <c r="A18" s="4" t="s">
        <v>180</v>
      </c>
      <c r="B18" s="4" t="s">
        <v>54</v>
      </c>
      <c r="C18" s="4" t="s">
        <v>109</v>
      </c>
      <c r="D18" s="4" t="s">
        <v>110</v>
      </c>
      <c r="E18" s="6">
        <v>7931</v>
      </c>
      <c r="F18" s="4" t="s">
        <v>193</v>
      </c>
      <c r="G18" s="6">
        <v>188993</v>
      </c>
      <c r="H18" s="6">
        <v>420</v>
      </c>
    </row>
    <row r="19" spans="1:8" ht="14.55" customHeight="1" x14ac:dyDescent="0.25">
      <c r="A19" s="4" t="s">
        <v>180</v>
      </c>
      <c r="B19" s="4" t="s">
        <v>54</v>
      </c>
      <c r="C19" s="4" t="s">
        <v>111</v>
      </c>
      <c r="D19" s="4" t="s">
        <v>112</v>
      </c>
      <c r="E19" s="6">
        <v>8955</v>
      </c>
      <c r="F19" s="4" t="s">
        <v>193</v>
      </c>
      <c r="G19" s="6">
        <v>191034</v>
      </c>
      <c r="H19" s="6">
        <v>469</v>
      </c>
    </row>
    <row r="20" spans="1:8" ht="14.55" customHeight="1" x14ac:dyDescent="0.25">
      <c r="A20" s="4" t="s">
        <v>180</v>
      </c>
      <c r="B20" s="4" t="s">
        <v>54</v>
      </c>
      <c r="C20" s="4" t="s">
        <v>113</v>
      </c>
      <c r="D20" s="4" t="s">
        <v>114</v>
      </c>
      <c r="E20" s="6">
        <v>8177</v>
      </c>
      <c r="F20" s="4" t="s">
        <v>193</v>
      </c>
      <c r="G20" s="6">
        <v>203893</v>
      </c>
      <c r="H20" s="6">
        <v>401</v>
      </c>
    </row>
    <row r="21" spans="1:8" ht="14.55" customHeight="1" x14ac:dyDescent="0.25">
      <c r="A21" s="4" t="s">
        <v>180</v>
      </c>
      <c r="B21" s="4" t="s">
        <v>54</v>
      </c>
      <c r="C21" s="4" t="s">
        <v>115</v>
      </c>
      <c r="D21" s="4" t="s">
        <v>116</v>
      </c>
      <c r="E21" s="6">
        <v>5152</v>
      </c>
      <c r="F21" s="4" t="s">
        <v>193</v>
      </c>
      <c r="G21" s="6">
        <v>127330</v>
      </c>
      <c r="H21" s="6">
        <v>405</v>
      </c>
    </row>
    <row r="22" spans="1:8" ht="14.55" customHeight="1" x14ac:dyDescent="0.25">
      <c r="A22" s="4" t="s">
        <v>180</v>
      </c>
      <c r="B22" s="4" t="s">
        <v>54</v>
      </c>
      <c r="C22" s="4" t="s">
        <v>117</v>
      </c>
      <c r="D22" s="4" t="s">
        <v>118</v>
      </c>
      <c r="E22" s="6">
        <v>8583</v>
      </c>
      <c r="F22" s="4" t="s">
        <v>193</v>
      </c>
      <c r="G22" s="6">
        <v>146647</v>
      </c>
      <c r="H22" s="6">
        <v>585</v>
      </c>
    </row>
    <row r="23" spans="1:8" ht="14.55" customHeight="1" x14ac:dyDescent="0.25">
      <c r="A23" s="4" t="s">
        <v>180</v>
      </c>
      <c r="B23" s="4" t="s">
        <v>54</v>
      </c>
      <c r="C23" s="4" t="s">
        <v>119</v>
      </c>
      <c r="D23" s="4" t="s">
        <v>120</v>
      </c>
      <c r="E23" s="6">
        <v>4989</v>
      </c>
      <c r="F23" s="4" t="s">
        <v>193</v>
      </c>
      <c r="G23" s="6">
        <v>111923</v>
      </c>
      <c r="H23" s="6">
        <v>446</v>
      </c>
    </row>
    <row r="24" spans="1:8" ht="14.55" customHeight="1" x14ac:dyDescent="0.25">
      <c r="A24" s="4" t="s">
        <v>180</v>
      </c>
      <c r="B24" s="4" t="s">
        <v>54</v>
      </c>
      <c r="C24" s="4" t="s">
        <v>121</v>
      </c>
      <c r="D24" s="4" t="s">
        <v>122</v>
      </c>
      <c r="E24" s="6">
        <v>22184</v>
      </c>
      <c r="F24" s="4" t="s">
        <v>193</v>
      </c>
      <c r="G24" s="6">
        <v>579438</v>
      </c>
      <c r="H24" s="6">
        <v>383</v>
      </c>
    </row>
    <row r="25" spans="1:8" ht="14.55" customHeight="1" x14ac:dyDescent="0.25">
      <c r="A25" s="4" t="s">
        <v>180</v>
      </c>
      <c r="B25" s="4" t="s">
        <v>54</v>
      </c>
      <c r="C25" s="4" t="s">
        <v>123</v>
      </c>
      <c r="D25" s="4" t="s">
        <v>124</v>
      </c>
      <c r="E25" s="6">
        <v>15035</v>
      </c>
      <c r="F25" s="4" t="s">
        <v>193</v>
      </c>
      <c r="G25" s="6">
        <v>337677</v>
      </c>
      <c r="H25" s="6">
        <v>445</v>
      </c>
    </row>
    <row r="26" spans="1:8" ht="14.55" customHeight="1" x14ac:dyDescent="0.25">
      <c r="A26" s="4" t="s">
        <v>180</v>
      </c>
      <c r="B26" s="4" t="s">
        <v>54</v>
      </c>
      <c r="C26" s="4" t="s">
        <v>125</v>
      </c>
      <c r="D26" s="4" t="s">
        <v>126</v>
      </c>
      <c r="E26" s="6">
        <v>5550</v>
      </c>
      <c r="F26" s="4" t="s">
        <v>193</v>
      </c>
      <c r="G26" s="6">
        <v>133039</v>
      </c>
      <c r="H26" s="6">
        <v>417</v>
      </c>
    </row>
    <row r="27" spans="1:8" ht="14.55" customHeight="1" x14ac:dyDescent="0.25">
      <c r="A27" s="4" t="s">
        <v>180</v>
      </c>
      <c r="B27" s="4" t="s">
        <v>54</v>
      </c>
      <c r="C27" s="4" t="s">
        <v>127</v>
      </c>
      <c r="D27" s="4" t="s">
        <v>128</v>
      </c>
      <c r="E27" s="6">
        <v>13820</v>
      </c>
      <c r="F27" s="4" t="s">
        <v>193</v>
      </c>
      <c r="G27" s="6">
        <v>286983</v>
      </c>
      <c r="H27" s="6">
        <v>482</v>
      </c>
    </row>
    <row r="28" spans="1:8" ht="14.55" customHeight="1" x14ac:dyDescent="0.25">
      <c r="A28" s="4" t="s">
        <v>180</v>
      </c>
      <c r="B28" s="4" t="s">
        <v>54</v>
      </c>
      <c r="C28" s="4" t="s">
        <v>129</v>
      </c>
      <c r="D28" s="4" t="s">
        <v>130</v>
      </c>
      <c r="E28" s="6">
        <v>12445</v>
      </c>
      <c r="F28" s="4" t="s">
        <v>193</v>
      </c>
      <c r="G28" s="6">
        <v>298109</v>
      </c>
      <c r="H28" s="6">
        <v>417</v>
      </c>
    </row>
    <row r="29" spans="1:8" ht="14.55" customHeight="1" x14ac:dyDescent="0.25">
      <c r="A29" s="4" t="s">
        <v>180</v>
      </c>
      <c r="B29" s="4" t="s">
        <v>54</v>
      </c>
      <c r="C29" s="4" t="s">
        <v>131</v>
      </c>
      <c r="D29" s="4" t="s">
        <v>132</v>
      </c>
      <c r="E29" s="6">
        <v>15808</v>
      </c>
      <c r="F29" s="4" t="s">
        <v>193</v>
      </c>
      <c r="G29" s="6">
        <v>344491</v>
      </c>
      <c r="H29" s="6">
        <v>459</v>
      </c>
    </row>
    <row r="30" spans="1:8" ht="14.55" customHeight="1" x14ac:dyDescent="0.25">
      <c r="A30" s="4" t="s">
        <v>180</v>
      </c>
      <c r="B30" s="4" t="s">
        <v>54</v>
      </c>
      <c r="C30" s="4" t="s">
        <v>133</v>
      </c>
      <c r="D30" s="4" t="s">
        <v>134</v>
      </c>
      <c r="E30" s="6">
        <v>12175</v>
      </c>
      <c r="F30" s="4" t="s">
        <v>193</v>
      </c>
      <c r="G30" s="6">
        <v>302506</v>
      </c>
      <c r="H30" s="6">
        <v>402</v>
      </c>
    </row>
    <row r="31" spans="1:8" ht="14.55" customHeight="1" x14ac:dyDescent="0.25">
      <c r="A31" s="4" t="s">
        <v>180</v>
      </c>
      <c r="B31" s="4" t="s">
        <v>54</v>
      </c>
      <c r="C31" s="4" t="s">
        <v>135</v>
      </c>
      <c r="D31" s="4" t="s">
        <v>136</v>
      </c>
      <c r="E31" s="6">
        <v>11037</v>
      </c>
      <c r="F31" s="4" t="s">
        <v>193</v>
      </c>
      <c r="G31" s="6">
        <v>217540</v>
      </c>
      <c r="H31" s="6">
        <v>507</v>
      </c>
    </row>
    <row r="32" spans="1:8" ht="14.55" customHeight="1" x14ac:dyDescent="0.25">
      <c r="A32" s="4" t="s">
        <v>180</v>
      </c>
      <c r="B32" s="4" t="s">
        <v>54</v>
      </c>
      <c r="C32" s="4" t="s">
        <v>137</v>
      </c>
      <c r="D32" s="4" t="s">
        <v>138</v>
      </c>
      <c r="E32" s="6">
        <v>5009</v>
      </c>
      <c r="F32" s="4" t="s">
        <v>193</v>
      </c>
      <c r="G32" s="6">
        <v>129747</v>
      </c>
      <c r="H32" s="6">
        <v>386</v>
      </c>
    </row>
    <row r="33" spans="1:8" ht="14.55" customHeight="1" x14ac:dyDescent="0.25">
      <c r="A33" s="4" t="s">
        <v>180</v>
      </c>
      <c r="B33" s="4" t="s">
        <v>54</v>
      </c>
      <c r="C33" s="4" t="s">
        <v>139</v>
      </c>
      <c r="D33" s="4" t="s">
        <v>140</v>
      </c>
      <c r="E33" s="6">
        <v>10389</v>
      </c>
      <c r="F33" s="4" t="s">
        <v>193</v>
      </c>
      <c r="G33" s="6">
        <v>221881</v>
      </c>
      <c r="H33" s="6">
        <v>468</v>
      </c>
    </row>
    <row r="34" spans="1:8" ht="14.55" customHeight="1" x14ac:dyDescent="0.25">
      <c r="A34" s="4" t="s">
        <v>180</v>
      </c>
      <c r="B34" s="4" t="s">
        <v>54</v>
      </c>
      <c r="C34" s="4" t="s">
        <v>141</v>
      </c>
      <c r="D34" s="4" t="s">
        <v>142</v>
      </c>
      <c r="E34" s="6">
        <v>7156</v>
      </c>
      <c r="F34" s="4" t="s">
        <v>193</v>
      </c>
      <c r="G34" s="6">
        <v>173910</v>
      </c>
      <c r="H34" s="6">
        <v>411</v>
      </c>
    </row>
    <row r="35" spans="1:8" ht="14.55" customHeight="1" x14ac:dyDescent="0.25">
      <c r="A35" s="4" t="s">
        <v>180</v>
      </c>
      <c r="B35" s="4" t="s">
        <v>54</v>
      </c>
      <c r="C35" s="4" t="s">
        <v>143</v>
      </c>
      <c r="D35" s="4" t="s">
        <v>144</v>
      </c>
      <c r="E35" s="6">
        <v>12369</v>
      </c>
      <c r="F35" s="4" t="s">
        <v>193</v>
      </c>
      <c r="G35" s="6">
        <v>353024</v>
      </c>
      <c r="H35" s="6">
        <v>350</v>
      </c>
    </row>
    <row r="36" spans="1:8" ht="14.55" customHeight="1" x14ac:dyDescent="0.25">
      <c r="A36" s="4" t="s">
        <v>180</v>
      </c>
      <c r="B36" s="4" t="s">
        <v>54</v>
      </c>
      <c r="C36" s="4" t="s">
        <v>145</v>
      </c>
      <c r="D36" s="4" t="s">
        <v>146</v>
      </c>
      <c r="E36" s="6">
        <v>23818</v>
      </c>
      <c r="F36" s="4" t="s">
        <v>193</v>
      </c>
      <c r="G36" s="6">
        <v>479541</v>
      </c>
      <c r="H36" s="6">
        <v>497</v>
      </c>
    </row>
    <row r="37" spans="1:8" ht="14.55" customHeight="1" x14ac:dyDescent="0.25">
      <c r="A37" s="4" t="s">
        <v>180</v>
      </c>
      <c r="B37" s="4" t="s">
        <v>54</v>
      </c>
      <c r="C37" s="4" t="s">
        <v>147</v>
      </c>
      <c r="D37" s="4" t="s">
        <v>148</v>
      </c>
      <c r="E37" s="6">
        <v>20567</v>
      </c>
      <c r="F37" s="4" t="s">
        <v>193</v>
      </c>
      <c r="G37" s="6">
        <v>553234</v>
      </c>
      <c r="H37" s="6">
        <v>372</v>
      </c>
    </row>
    <row r="38" spans="1:8" ht="14.55" customHeight="1" x14ac:dyDescent="0.25">
      <c r="A38" s="4" t="s">
        <v>180</v>
      </c>
      <c r="B38" s="4" t="s">
        <v>54</v>
      </c>
      <c r="C38" s="4" t="s">
        <v>149</v>
      </c>
      <c r="D38" s="4" t="s">
        <v>150</v>
      </c>
      <c r="E38" s="6">
        <v>21319</v>
      </c>
      <c r="F38" s="4" t="s">
        <v>193</v>
      </c>
      <c r="G38" s="6">
        <v>457272</v>
      </c>
      <c r="H38" s="6">
        <v>466</v>
      </c>
    </row>
    <row r="39" spans="1:8" ht="14.55" customHeight="1" x14ac:dyDescent="0.25">
      <c r="A39" s="4" t="s">
        <v>180</v>
      </c>
      <c r="B39" s="4" t="s">
        <v>54</v>
      </c>
      <c r="C39" s="4" t="s">
        <v>151</v>
      </c>
      <c r="D39" s="4" t="s">
        <v>152</v>
      </c>
      <c r="E39" s="6">
        <v>7829</v>
      </c>
      <c r="F39" s="4" t="s">
        <v>193</v>
      </c>
      <c r="G39" s="6">
        <v>139634</v>
      </c>
      <c r="H39" s="6">
        <v>561</v>
      </c>
    </row>
    <row r="40" spans="1:8" ht="14.55" customHeight="1" x14ac:dyDescent="0.25">
      <c r="A40" s="4" t="s">
        <v>180</v>
      </c>
      <c r="B40" s="4" t="s">
        <v>54</v>
      </c>
      <c r="C40" s="4" t="s">
        <v>153</v>
      </c>
      <c r="D40" s="4" t="s">
        <v>154</v>
      </c>
      <c r="E40" s="6">
        <v>9508</v>
      </c>
      <c r="F40" s="4" t="s">
        <v>193</v>
      </c>
      <c r="G40" s="6">
        <v>230063</v>
      </c>
      <c r="H40" s="6">
        <v>413</v>
      </c>
    </row>
    <row r="41" spans="1:8" ht="14.55" customHeight="1" x14ac:dyDescent="0.25">
      <c r="A41" s="4" t="s">
        <v>180</v>
      </c>
      <c r="B41" s="4" t="s">
        <v>54</v>
      </c>
      <c r="C41" s="4" t="s">
        <v>155</v>
      </c>
      <c r="D41" s="4" t="s">
        <v>156</v>
      </c>
      <c r="E41" s="6">
        <v>3185</v>
      </c>
      <c r="F41" s="4" t="s">
        <v>193</v>
      </c>
      <c r="G41" s="6">
        <v>84862</v>
      </c>
      <c r="H41" s="6">
        <v>375</v>
      </c>
    </row>
    <row r="42" spans="1:8" ht="14.55" customHeight="1" x14ac:dyDescent="0.25">
      <c r="A42" s="4" t="s">
        <v>180</v>
      </c>
      <c r="B42" s="4" t="s">
        <v>54</v>
      </c>
      <c r="C42" s="4" t="s">
        <v>157</v>
      </c>
      <c r="D42" s="4" t="s">
        <v>158</v>
      </c>
      <c r="E42" s="6">
        <v>5028</v>
      </c>
      <c r="F42" s="4" t="s">
        <v>193</v>
      </c>
      <c r="G42" s="6">
        <v>89915</v>
      </c>
      <c r="H42" s="6">
        <v>559</v>
      </c>
    </row>
    <row r="43" spans="1:8" ht="14.55" customHeight="1" x14ac:dyDescent="0.25">
      <c r="A43" s="4" t="s">
        <v>180</v>
      </c>
      <c r="B43" s="4" t="s">
        <v>54</v>
      </c>
      <c r="C43" s="4" t="s">
        <v>159</v>
      </c>
      <c r="D43" s="4" t="s">
        <v>160</v>
      </c>
      <c r="E43" s="6">
        <v>18725</v>
      </c>
      <c r="F43" s="4" t="s">
        <v>193</v>
      </c>
      <c r="G43" s="6">
        <v>431305</v>
      </c>
      <c r="H43" s="6">
        <v>434</v>
      </c>
    </row>
    <row r="44" spans="1:8" ht="14.55" customHeight="1" x14ac:dyDescent="0.25">
      <c r="A44" s="4" t="s">
        <v>180</v>
      </c>
      <c r="B44" s="4" t="s">
        <v>54</v>
      </c>
      <c r="C44" s="4" t="s">
        <v>161</v>
      </c>
      <c r="D44" s="4" t="s">
        <v>162</v>
      </c>
      <c r="E44" s="6">
        <v>15561</v>
      </c>
      <c r="F44" s="4" t="s">
        <v>193</v>
      </c>
      <c r="G44" s="6">
        <v>343771</v>
      </c>
      <c r="H44" s="6">
        <v>453</v>
      </c>
    </row>
    <row r="45" spans="1:8" ht="14.55" customHeight="1" x14ac:dyDescent="0.25">
      <c r="A45" s="4" t="s">
        <v>180</v>
      </c>
      <c r="B45" s="4" t="s">
        <v>54</v>
      </c>
      <c r="C45" s="4" t="s">
        <v>163</v>
      </c>
      <c r="D45" s="4" t="s">
        <v>164</v>
      </c>
      <c r="E45" s="6">
        <v>9956</v>
      </c>
      <c r="F45" s="4" t="s">
        <v>193</v>
      </c>
      <c r="G45" s="6">
        <v>279567</v>
      </c>
      <c r="H45" s="6">
        <v>356</v>
      </c>
    </row>
    <row r="46" spans="1:8" ht="14.55" customHeight="1" x14ac:dyDescent="0.25">
      <c r="A46" s="4" t="s">
        <v>180</v>
      </c>
      <c r="B46" s="4" t="s">
        <v>54</v>
      </c>
      <c r="C46" s="4" t="s">
        <v>165</v>
      </c>
      <c r="D46" s="4" t="s">
        <v>166</v>
      </c>
      <c r="E46" s="6">
        <v>8679</v>
      </c>
      <c r="F46" s="4" t="s">
        <v>193</v>
      </c>
      <c r="G46" s="6">
        <v>202175</v>
      </c>
      <c r="H46" s="6">
        <v>429</v>
      </c>
    </row>
    <row r="47" spans="1:8" ht="14.55" customHeight="1" x14ac:dyDescent="0.25">
      <c r="A47" s="4" t="s">
        <v>180</v>
      </c>
      <c r="B47" s="4" t="s">
        <v>54</v>
      </c>
      <c r="C47" s="4" t="s">
        <v>167</v>
      </c>
      <c r="D47" s="4" t="s">
        <v>168</v>
      </c>
      <c r="E47" s="6">
        <v>7673</v>
      </c>
      <c r="F47" s="4" t="s">
        <v>193</v>
      </c>
      <c r="G47" s="6">
        <v>169429</v>
      </c>
      <c r="H47" s="6">
        <v>453</v>
      </c>
    </row>
    <row r="48" spans="1:8" ht="14.55" customHeight="1" x14ac:dyDescent="0.25">
      <c r="A48" s="4" t="s">
        <v>180</v>
      </c>
      <c r="B48" s="4" t="s">
        <v>54</v>
      </c>
      <c r="C48" s="4" t="s">
        <v>169</v>
      </c>
      <c r="D48" s="4" t="s">
        <v>170</v>
      </c>
      <c r="E48" s="6">
        <v>9579</v>
      </c>
      <c r="F48" s="4" t="s">
        <v>193</v>
      </c>
      <c r="G48" s="6">
        <v>192800</v>
      </c>
      <c r="H48" s="6">
        <v>497</v>
      </c>
    </row>
    <row r="49" spans="1:8" ht="14.55" customHeight="1" x14ac:dyDescent="0.25">
      <c r="A49" s="4" t="s">
        <v>180</v>
      </c>
      <c r="B49" s="4" t="s">
        <v>54</v>
      </c>
      <c r="C49" s="4" t="s">
        <v>171</v>
      </c>
      <c r="D49" s="4" t="s">
        <v>172</v>
      </c>
      <c r="E49" s="6">
        <v>13269</v>
      </c>
      <c r="F49" s="4" t="s">
        <v>193</v>
      </c>
      <c r="G49" s="6">
        <v>306300</v>
      </c>
      <c r="H49" s="6">
        <v>433</v>
      </c>
    </row>
    <row r="50" spans="1:8" ht="14.55" customHeight="1" x14ac:dyDescent="0.25">
      <c r="A50" s="4" t="s">
        <v>180</v>
      </c>
      <c r="B50" s="4" t="s">
        <v>54</v>
      </c>
      <c r="C50" s="4" t="s">
        <v>173</v>
      </c>
      <c r="D50" s="4" t="s">
        <v>174</v>
      </c>
      <c r="E50" s="6">
        <v>20074</v>
      </c>
      <c r="F50" s="4" t="s">
        <v>193</v>
      </c>
      <c r="G50" s="6">
        <v>481285</v>
      </c>
      <c r="H50" s="6">
        <v>417</v>
      </c>
    </row>
    <row r="51" spans="1:8" ht="14.55" customHeight="1" x14ac:dyDescent="0.25">
      <c r="A51" s="4" t="s">
        <v>180</v>
      </c>
      <c r="B51" s="4" t="s">
        <v>54</v>
      </c>
      <c r="C51" s="4" t="s">
        <v>82</v>
      </c>
      <c r="D51" s="4" t="s">
        <v>82</v>
      </c>
      <c r="E51" s="6">
        <v>334</v>
      </c>
      <c r="F51" s="4"/>
      <c r="G51" s="6"/>
      <c r="H51" s="6"/>
    </row>
    <row r="52" spans="1:8" ht="14.55" customHeight="1" x14ac:dyDescent="0.25">
      <c r="A52" s="4" t="s">
        <v>180</v>
      </c>
      <c r="B52" s="4" t="s">
        <v>55</v>
      </c>
      <c r="C52" s="4" t="s">
        <v>90</v>
      </c>
      <c r="D52" s="4" t="s">
        <v>91</v>
      </c>
      <c r="E52" s="6">
        <v>9043</v>
      </c>
      <c r="F52" s="4" t="s">
        <v>194</v>
      </c>
      <c r="G52" s="6">
        <v>166681</v>
      </c>
      <c r="H52" s="6">
        <v>543</v>
      </c>
    </row>
    <row r="53" spans="1:8" ht="14.55" customHeight="1" x14ac:dyDescent="0.25">
      <c r="A53" s="4" t="s">
        <v>180</v>
      </c>
      <c r="B53" s="4" t="s">
        <v>55</v>
      </c>
      <c r="C53" s="4" t="s">
        <v>93</v>
      </c>
      <c r="D53" s="4" t="s">
        <v>94</v>
      </c>
      <c r="E53" s="6">
        <v>10190</v>
      </c>
      <c r="F53" s="4" t="s">
        <v>194</v>
      </c>
      <c r="G53" s="6">
        <v>187225</v>
      </c>
      <c r="H53" s="6">
        <v>544</v>
      </c>
    </row>
    <row r="54" spans="1:8" ht="14.55" customHeight="1" x14ac:dyDescent="0.25">
      <c r="A54" s="4" t="s">
        <v>180</v>
      </c>
      <c r="B54" s="4" t="s">
        <v>55</v>
      </c>
      <c r="C54" s="4" t="s">
        <v>95</v>
      </c>
      <c r="D54" s="4" t="s">
        <v>96</v>
      </c>
      <c r="E54" s="6">
        <v>11644</v>
      </c>
      <c r="F54" s="4" t="s">
        <v>194</v>
      </c>
      <c r="G54" s="6">
        <v>298528</v>
      </c>
      <c r="H54" s="6">
        <v>390</v>
      </c>
    </row>
    <row r="55" spans="1:8" ht="14.55" customHeight="1" x14ac:dyDescent="0.25">
      <c r="A55" s="4" t="s">
        <v>180</v>
      </c>
      <c r="B55" s="4" t="s">
        <v>55</v>
      </c>
      <c r="C55" s="4" t="s">
        <v>97</v>
      </c>
      <c r="D55" s="4" t="s">
        <v>98</v>
      </c>
      <c r="E55" s="6">
        <v>10021</v>
      </c>
      <c r="F55" s="4" t="s">
        <v>194</v>
      </c>
      <c r="G55" s="6">
        <v>231720</v>
      </c>
      <c r="H55" s="6">
        <v>432</v>
      </c>
    </row>
    <row r="56" spans="1:8" ht="14.55" customHeight="1" x14ac:dyDescent="0.25">
      <c r="A56" s="4" t="s">
        <v>180</v>
      </c>
      <c r="B56" s="4" t="s">
        <v>55</v>
      </c>
      <c r="C56" s="4" t="s">
        <v>99</v>
      </c>
      <c r="D56" s="4" t="s">
        <v>100</v>
      </c>
      <c r="E56" s="6">
        <v>10315</v>
      </c>
      <c r="F56" s="4" t="s">
        <v>194</v>
      </c>
      <c r="G56" s="6">
        <v>205914</v>
      </c>
      <c r="H56" s="6">
        <v>501</v>
      </c>
    </row>
    <row r="57" spans="1:8" ht="14.55" customHeight="1" x14ac:dyDescent="0.25">
      <c r="A57" s="4" t="s">
        <v>180</v>
      </c>
      <c r="B57" s="4" t="s">
        <v>55</v>
      </c>
      <c r="C57" s="4" t="s">
        <v>101</v>
      </c>
      <c r="D57" s="4" t="s">
        <v>102</v>
      </c>
      <c r="E57" s="6">
        <v>16502</v>
      </c>
      <c r="F57" s="4" t="s">
        <v>194</v>
      </c>
      <c r="G57" s="6">
        <v>325542</v>
      </c>
      <c r="H57" s="6">
        <v>507</v>
      </c>
    </row>
    <row r="58" spans="1:8" ht="14.55" customHeight="1" x14ac:dyDescent="0.25">
      <c r="A58" s="4" t="s">
        <v>180</v>
      </c>
      <c r="B58" s="4" t="s">
        <v>55</v>
      </c>
      <c r="C58" s="4" t="s">
        <v>103</v>
      </c>
      <c r="D58" s="4" t="s">
        <v>104</v>
      </c>
      <c r="E58" s="6">
        <v>8153</v>
      </c>
      <c r="F58" s="4" t="s">
        <v>194</v>
      </c>
      <c r="G58" s="6">
        <v>166109</v>
      </c>
      <c r="H58" s="6">
        <v>491</v>
      </c>
    </row>
    <row r="59" spans="1:8" ht="14.55" customHeight="1" x14ac:dyDescent="0.25">
      <c r="A59" s="4" t="s">
        <v>180</v>
      </c>
      <c r="B59" s="4" t="s">
        <v>55</v>
      </c>
      <c r="C59" s="4" t="s">
        <v>105</v>
      </c>
      <c r="D59" s="4" t="s">
        <v>106</v>
      </c>
      <c r="E59" s="6">
        <v>16654</v>
      </c>
      <c r="F59" s="4" t="s">
        <v>194</v>
      </c>
      <c r="G59" s="6">
        <v>465757</v>
      </c>
      <c r="H59" s="6">
        <v>358</v>
      </c>
    </row>
    <row r="60" spans="1:8" ht="14.55" customHeight="1" x14ac:dyDescent="0.25">
      <c r="A60" s="4" t="s">
        <v>180</v>
      </c>
      <c r="B60" s="4" t="s">
        <v>55</v>
      </c>
      <c r="C60" s="4" t="s">
        <v>107</v>
      </c>
      <c r="D60" s="4" t="s">
        <v>108</v>
      </c>
      <c r="E60" s="6">
        <v>3881</v>
      </c>
      <c r="F60" s="4" t="s">
        <v>194</v>
      </c>
      <c r="G60" s="6">
        <v>92165</v>
      </c>
      <c r="H60" s="6">
        <v>421</v>
      </c>
    </row>
    <row r="61" spans="1:8" ht="14.55" customHeight="1" x14ac:dyDescent="0.25">
      <c r="A61" s="4" t="s">
        <v>180</v>
      </c>
      <c r="B61" s="4" t="s">
        <v>55</v>
      </c>
      <c r="C61" s="4" t="s">
        <v>109</v>
      </c>
      <c r="D61" s="4" t="s">
        <v>110</v>
      </c>
      <c r="E61" s="6">
        <v>8048</v>
      </c>
      <c r="F61" s="4" t="s">
        <v>194</v>
      </c>
      <c r="G61" s="6">
        <v>191560</v>
      </c>
      <c r="H61" s="6">
        <v>420</v>
      </c>
    </row>
    <row r="62" spans="1:8" ht="14.55" customHeight="1" x14ac:dyDescent="0.25">
      <c r="A62" s="4" t="s">
        <v>180</v>
      </c>
      <c r="B62" s="4" t="s">
        <v>55</v>
      </c>
      <c r="C62" s="4" t="s">
        <v>111</v>
      </c>
      <c r="D62" s="4" t="s">
        <v>112</v>
      </c>
      <c r="E62" s="6">
        <v>8929</v>
      </c>
      <c r="F62" s="4" t="s">
        <v>194</v>
      </c>
      <c r="G62" s="6">
        <v>191017</v>
      </c>
      <c r="H62" s="6">
        <v>467</v>
      </c>
    </row>
    <row r="63" spans="1:8" ht="14.55" customHeight="1" x14ac:dyDescent="0.25">
      <c r="A63" s="4" t="s">
        <v>180</v>
      </c>
      <c r="B63" s="4" t="s">
        <v>55</v>
      </c>
      <c r="C63" s="4" t="s">
        <v>113</v>
      </c>
      <c r="D63" s="4" t="s">
        <v>114</v>
      </c>
      <c r="E63" s="6">
        <v>8071</v>
      </c>
      <c r="F63" s="4" t="s">
        <v>194</v>
      </c>
      <c r="G63" s="6">
        <v>203077</v>
      </c>
      <c r="H63" s="6">
        <v>397</v>
      </c>
    </row>
    <row r="64" spans="1:8" ht="14.55" customHeight="1" x14ac:dyDescent="0.25">
      <c r="A64" s="4" t="s">
        <v>180</v>
      </c>
      <c r="B64" s="4" t="s">
        <v>55</v>
      </c>
      <c r="C64" s="4" t="s">
        <v>115</v>
      </c>
      <c r="D64" s="4" t="s">
        <v>116</v>
      </c>
      <c r="E64" s="6">
        <v>5066</v>
      </c>
      <c r="F64" s="4" t="s">
        <v>194</v>
      </c>
      <c r="G64" s="6">
        <v>125878</v>
      </c>
      <c r="H64" s="6">
        <v>402</v>
      </c>
    </row>
    <row r="65" spans="1:8" ht="14.55" customHeight="1" x14ac:dyDescent="0.25">
      <c r="A65" s="4" t="s">
        <v>180</v>
      </c>
      <c r="B65" s="4" t="s">
        <v>55</v>
      </c>
      <c r="C65" s="4" t="s">
        <v>117</v>
      </c>
      <c r="D65" s="4" t="s">
        <v>118</v>
      </c>
      <c r="E65" s="6">
        <v>8472</v>
      </c>
      <c r="F65" s="4" t="s">
        <v>194</v>
      </c>
      <c r="G65" s="6">
        <v>145499</v>
      </c>
      <c r="H65" s="6">
        <v>582</v>
      </c>
    </row>
    <row r="66" spans="1:8" ht="14.55" customHeight="1" x14ac:dyDescent="0.25">
      <c r="A66" s="4" t="s">
        <v>180</v>
      </c>
      <c r="B66" s="4" t="s">
        <v>55</v>
      </c>
      <c r="C66" s="4" t="s">
        <v>119</v>
      </c>
      <c r="D66" s="4" t="s">
        <v>120</v>
      </c>
      <c r="E66" s="6">
        <v>4768</v>
      </c>
      <c r="F66" s="4" t="s">
        <v>194</v>
      </c>
      <c r="G66" s="6">
        <v>111632</v>
      </c>
      <c r="H66" s="6">
        <v>427</v>
      </c>
    </row>
    <row r="67" spans="1:8" ht="14.55" customHeight="1" x14ac:dyDescent="0.25">
      <c r="A67" s="4" t="s">
        <v>180</v>
      </c>
      <c r="B67" s="4" t="s">
        <v>55</v>
      </c>
      <c r="C67" s="4" t="s">
        <v>121</v>
      </c>
      <c r="D67" s="4" t="s">
        <v>122</v>
      </c>
      <c r="E67" s="6">
        <v>21707</v>
      </c>
      <c r="F67" s="4" t="s">
        <v>194</v>
      </c>
      <c r="G67" s="6">
        <v>583538</v>
      </c>
      <c r="H67" s="6">
        <v>372</v>
      </c>
    </row>
    <row r="68" spans="1:8" ht="14.55" customHeight="1" x14ac:dyDescent="0.25">
      <c r="A68" s="4" t="s">
        <v>180</v>
      </c>
      <c r="B68" s="4" t="s">
        <v>55</v>
      </c>
      <c r="C68" s="4" t="s">
        <v>123</v>
      </c>
      <c r="D68" s="4" t="s">
        <v>124</v>
      </c>
      <c r="E68" s="6">
        <v>15017</v>
      </c>
      <c r="F68" s="4" t="s">
        <v>194</v>
      </c>
      <c r="G68" s="6">
        <v>335852</v>
      </c>
      <c r="H68" s="6">
        <v>447</v>
      </c>
    </row>
    <row r="69" spans="1:8" ht="14.55" customHeight="1" x14ac:dyDescent="0.25">
      <c r="A69" s="4" t="s">
        <v>180</v>
      </c>
      <c r="B69" s="4" t="s">
        <v>55</v>
      </c>
      <c r="C69" s="4" t="s">
        <v>125</v>
      </c>
      <c r="D69" s="4" t="s">
        <v>126</v>
      </c>
      <c r="E69" s="6">
        <v>5623</v>
      </c>
      <c r="F69" s="4" t="s">
        <v>194</v>
      </c>
      <c r="G69" s="6">
        <v>132922</v>
      </c>
      <c r="H69" s="6">
        <v>423</v>
      </c>
    </row>
    <row r="70" spans="1:8" ht="14.55" customHeight="1" x14ac:dyDescent="0.25">
      <c r="A70" s="4" t="s">
        <v>180</v>
      </c>
      <c r="B70" s="4" t="s">
        <v>55</v>
      </c>
      <c r="C70" s="4" t="s">
        <v>127</v>
      </c>
      <c r="D70" s="4" t="s">
        <v>128</v>
      </c>
      <c r="E70" s="6">
        <v>14273</v>
      </c>
      <c r="F70" s="4" t="s">
        <v>194</v>
      </c>
      <c r="G70" s="6">
        <v>287013</v>
      </c>
      <c r="H70" s="6">
        <v>497</v>
      </c>
    </row>
    <row r="71" spans="1:8" ht="14.55" customHeight="1" x14ac:dyDescent="0.25">
      <c r="A71" s="4" t="s">
        <v>180</v>
      </c>
      <c r="B71" s="4" t="s">
        <v>55</v>
      </c>
      <c r="C71" s="4" t="s">
        <v>129</v>
      </c>
      <c r="D71" s="4" t="s">
        <v>130</v>
      </c>
      <c r="E71" s="6">
        <v>12071</v>
      </c>
      <c r="F71" s="4" t="s">
        <v>194</v>
      </c>
      <c r="G71" s="6">
        <v>296092</v>
      </c>
      <c r="H71" s="6">
        <v>408</v>
      </c>
    </row>
    <row r="72" spans="1:8" ht="14.55" customHeight="1" x14ac:dyDescent="0.25">
      <c r="A72" s="4" t="s">
        <v>180</v>
      </c>
      <c r="B72" s="4" t="s">
        <v>55</v>
      </c>
      <c r="C72" s="4" t="s">
        <v>131</v>
      </c>
      <c r="D72" s="4" t="s">
        <v>132</v>
      </c>
      <c r="E72" s="6">
        <v>17055</v>
      </c>
      <c r="F72" s="4" t="s">
        <v>194</v>
      </c>
      <c r="G72" s="6">
        <v>344210</v>
      </c>
      <c r="H72" s="6">
        <v>495</v>
      </c>
    </row>
    <row r="73" spans="1:8" ht="14.55" customHeight="1" x14ac:dyDescent="0.25">
      <c r="A73" s="4" t="s">
        <v>180</v>
      </c>
      <c r="B73" s="4" t="s">
        <v>55</v>
      </c>
      <c r="C73" s="4" t="s">
        <v>133</v>
      </c>
      <c r="D73" s="4" t="s">
        <v>134</v>
      </c>
      <c r="E73" s="6">
        <v>11754</v>
      </c>
      <c r="F73" s="4" t="s">
        <v>194</v>
      </c>
      <c r="G73" s="6">
        <v>302626</v>
      </c>
      <c r="H73" s="6">
        <v>388</v>
      </c>
    </row>
    <row r="74" spans="1:8" ht="14.55" customHeight="1" x14ac:dyDescent="0.25">
      <c r="A74" s="4" t="s">
        <v>180</v>
      </c>
      <c r="B74" s="4" t="s">
        <v>55</v>
      </c>
      <c r="C74" s="4" t="s">
        <v>135</v>
      </c>
      <c r="D74" s="4" t="s">
        <v>136</v>
      </c>
      <c r="E74" s="6">
        <v>10889</v>
      </c>
      <c r="F74" s="4" t="s">
        <v>194</v>
      </c>
      <c r="G74" s="6">
        <v>218037</v>
      </c>
      <c r="H74" s="6">
        <v>499</v>
      </c>
    </row>
    <row r="75" spans="1:8" ht="14.55" customHeight="1" x14ac:dyDescent="0.25">
      <c r="A75" s="4" t="s">
        <v>180</v>
      </c>
      <c r="B75" s="4" t="s">
        <v>55</v>
      </c>
      <c r="C75" s="4" t="s">
        <v>137</v>
      </c>
      <c r="D75" s="4" t="s">
        <v>138</v>
      </c>
      <c r="E75" s="6">
        <v>5181</v>
      </c>
      <c r="F75" s="4" t="s">
        <v>194</v>
      </c>
      <c r="G75" s="6">
        <v>129291</v>
      </c>
      <c r="H75" s="6">
        <v>401</v>
      </c>
    </row>
    <row r="76" spans="1:8" ht="14.55" customHeight="1" x14ac:dyDescent="0.25">
      <c r="A76" s="4" t="s">
        <v>180</v>
      </c>
      <c r="B76" s="4" t="s">
        <v>55</v>
      </c>
      <c r="C76" s="4" t="s">
        <v>139</v>
      </c>
      <c r="D76" s="4" t="s">
        <v>140</v>
      </c>
      <c r="E76" s="6">
        <v>10275</v>
      </c>
      <c r="F76" s="4" t="s">
        <v>194</v>
      </c>
      <c r="G76" s="6">
        <v>221934</v>
      </c>
      <c r="H76" s="6">
        <v>463</v>
      </c>
    </row>
    <row r="77" spans="1:8" ht="14.55" customHeight="1" x14ac:dyDescent="0.25">
      <c r="A77" s="4" t="s">
        <v>180</v>
      </c>
      <c r="B77" s="4" t="s">
        <v>55</v>
      </c>
      <c r="C77" s="4" t="s">
        <v>141</v>
      </c>
      <c r="D77" s="4" t="s">
        <v>142</v>
      </c>
      <c r="E77" s="6">
        <v>7261</v>
      </c>
      <c r="F77" s="4" t="s">
        <v>194</v>
      </c>
      <c r="G77" s="6">
        <v>173398</v>
      </c>
      <c r="H77" s="6">
        <v>419</v>
      </c>
    </row>
    <row r="78" spans="1:8" ht="14.55" customHeight="1" x14ac:dyDescent="0.25">
      <c r="A78" s="4" t="s">
        <v>180</v>
      </c>
      <c r="B78" s="4" t="s">
        <v>55</v>
      </c>
      <c r="C78" s="4" t="s">
        <v>143</v>
      </c>
      <c r="D78" s="4" t="s">
        <v>144</v>
      </c>
      <c r="E78" s="6">
        <v>12659</v>
      </c>
      <c r="F78" s="4" t="s">
        <v>194</v>
      </c>
      <c r="G78" s="6">
        <v>353601</v>
      </c>
      <c r="H78" s="6">
        <v>358</v>
      </c>
    </row>
    <row r="79" spans="1:8" ht="14.55" customHeight="1" x14ac:dyDescent="0.25">
      <c r="A79" s="4" t="s">
        <v>180</v>
      </c>
      <c r="B79" s="4" t="s">
        <v>55</v>
      </c>
      <c r="C79" s="4" t="s">
        <v>145</v>
      </c>
      <c r="D79" s="4" t="s">
        <v>146</v>
      </c>
      <c r="E79" s="6">
        <v>22998</v>
      </c>
      <c r="F79" s="4" t="s">
        <v>194</v>
      </c>
      <c r="G79" s="6">
        <v>480453</v>
      </c>
      <c r="H79" s="6">
        <v>479</v>
      </c>
    </row>
    <row r="80" spans="1:8" ht="14.55" customHeight="1" x14ac:dyDescent="0.25">
      <c r="A80" s="4" t="s">
        <v>180</v>
      </c>
      <c r="B80" s="4" t="s">
        <v>55</v>
      </c>
      <c r="C80" s="4" t="s">
        <v>147</v>
      </c>
      <c r="D80" s="4" t="s">
        <v>148</v>
      </c>
      <c r="E80" s="6">
        <v>20722</v>
      </c>
      <c r="F80" s="4" t="s">
        <v>194</v>
      </c>
      <c r="G80" s="6">
        <v>552536</v>
      </c>
      <c r="H80" s="6">
        <v>375</v>
      </c>
    </row>
    <row r="81" spans="1:8" ht="14.55" customHeight="1" x14ac:dyDescent="0.25">
      <c r="A81" s="4" t="s">
        <v>180</v>
      </c>
      <c r="B81" s="4" t="s">
        <v>55</v>
      </c>
      <c r="C81" s="4" t="s">
        <v>149</v>
      </c>
      <c r="D81" s="4" t="s">
        <v>150</v>
      </c>
      <c r="E81" s="6">
        <v>19707</v>
      </c>
      <c r="F81" s="4" t="s">
        <v>194</v>
      </c>
      <c r="G81" s="6">
        <v>453976</v>
      </c>
      <c r="H81" s="6">
        <v>434</v>
      </c>
    </row>
    <row r="82" spans="1:8" ht="14.55" customHeight="1" x14ac:dyDescent="0.25">
      <c r="A82" s="4" t="s">
        <v>180</v>
      </c>
      <c r="B82" s="4" t="s">
        <v>55</v>
      </c>
      <c r="C82" s="4" t="s">
        <v>151</v>
      </c>
      <c r="D82" s="4" t="s">
        <v>152</v>
      </c>
      <c r="E82" s="6">
        <v>7791</v>
      </c>
      <c r="F82" s="4" t="s">
        <v>194</v>
      </c>
      <c r="G82" s="6">
        <v>139180</v>
      </c>
      <c r="H82" s="6">
        <v>560</v>
      </c>
    </row>
    <row r="83" spans="1:8" ht="14.55" customHeight="1" x14ac:dyDescent="0.25">
      <c r="A83" s="4" t="s">
        <v>180</v>
      </c>
      <c r="B83" s="4" t="s">
        <v>55</v>
      </c>
      <c r="C83" s="4" t="s">
        <v>153</v>
      </c>
      <c r="D83" s="4" t="s">
        <v>154</v>
      </c>
      <c r="E83" s="6">
        <v>9534</v>
      </c>
      <c r="F83" s="4" t="s">
        <v>194</v>
      </c>
      <c r="G83" s="6">
        <v>230546</v>
      </c>
      <c r="H83" s="6">
        <v>414</v>
      </c>
    </row>
    <row r="84" spans="1:8" ht="14.55" customHeight="1" x14ac:dyDescent="0.25">
      <c r="A84" s="4" t="s">
        <v>180</v>
      </c>
      <c r="B84" s="4" t="s">
        <v>55</v>
      </c>
      <c r="C84" s="4" t="s">
        <v>155</v>
      </c>
      <c r="D84" s="4" t="s">
        <v>156</v>
      </c>
      <c r="E84" s="6">
        <v>3691</v>
      </c>
      <c r="F84" s="4" t="s">
        <v>194</v>
      </c>
      <c r="G84" s="6">
        <v>85086</v>
      </c>
      <c r="H84" s="6">
        <v>434</v>
      </c>
    </row>
    <row r="85" spans="1:8" ht="14.55" customHeight="1" x14ac:dyDescent="0.25">
      <c r="A85" s="4" t="s">
        <v>180</v>
      </c>
      <c r="B85" s="4" t="s">
        <v>55</v>
      </c>
      <c r="C85" s="4" t="s">
        <v>157</v>
      </c>
      <c r="D85" s="4" t="s">
        <v>158</v>
      </c>
      <c r="E85" s="6">
        <v>4692</v>
      </c>
      <c r="F85" s="4" t="s">
        <v>194</v>
      </c>
      <c r="G85" s="6">
        <v>89301</v>
      </c>
      <c r="H85" s="6">
        <v>525</v>
      </c>
    </row>
    <row r="86" spans="1:8" ht="14.55" customHeight="1" x14ac:dyDescent="0.25">
      <c r="A86" s="4" t="s">
        <v>180</v>
      </c>
      <c r="B86" s="4" t="s">
        <v>55</v>
      </c>
      <c r="C86" s="4" t="s">
        <v>159</v>
      </c>
      <c r="D86" s="4" t="s">
        <v>160</v>
      </c>
      <c r="E86" s="6">
        <v>18929</v>
      </c>
      <c r="F86" s="4" t="s">
        <v>194</v>
      </c>
      <c r="G86" s="6">
        <v>431068</v>
      </c>
      <c r="H86" s="6">
        <v>439</v>
      </c>
    </row>
    <row r="87" spans="1:8" ht="14.55" customHeight="1" x14ac:dyDescent="0.25">
      <c r="A87" s="4" t="s">
        <v>180</v>
      </c>
      <c r="B87" s="4" t="s">
        <v>55</v>
      </c>
      <c r="C87" s="4" t="s">
        <v>161</v>
      </c>
      <c r="D87" s="4" t="s">
        <v>162</v>
      </c>
      <c r="E87" s="6">
        <v>15373</v>
      </c>
      <c r="F87" s="4" t="s">
        <v>194</v>
      </c>
      <c r="G87" s="6">
        <v>343510</v>
      </c>
      <c r="H87" s="6">
        <v>448</v>
      </c>
    </row>
    <row r="88" spans="1:8" ht="14.55" customHeight="1" x14ac:dyDescent="0.25">
      <c r="A88" s="4" t="s">
        <v>180</v>
      </c>
      <c r="B88" s="4" t="s">
        <v>55</v>
      </c>
      <c r="C88" s="4" t="s">
        <v>163</v>
      </c>
      <c r="D88" s="4" t="s">
        <v>164</v>
      </c>
      <c r="E88" s="6">
        <v>10119</v>
      </c>
      <c r="F88" s="4" t="s">
        <v>194</v>
      </c>
      <c r="G88" s="6">
        <v>279837</v>
      </c>
      <c r="H88" s="6">
        <v>362</v>
      </c>
    </row>
    <row r="89" spans="1:8" ht="14.55" customHeight="1" x14ac:dyDescent="0.25">
      <c r="A89" s="4" t="s">
        <v>180</v>
      </c>
      <c r="B89" s="4" t="s">
        <v>55</v>
      </c>
      <c r="C89" s="4" t="s">
        <v>165</v>
      </c>
      <c r="D89" s="4" t="s">
        <v>166</v>
      </c>
      <c r="E89" s="6">
        <v>8652</v>
      </c>
      <c r="F89" s="4" t="s">
        <v>194</v>
      </c>
      <c r="G89" s="6">
        <v>201974</v>
      </c>
      <c r="H89" s="6">
        <v>428</v>
      </c>
    </row>
    <row r="90" spans="1:8" ht="14.55" customHeight="1" x14ac:dyDescent="0.25">
      <c r="A90" s="4" t="s">
        <v>180</v>
      </c>
      <c r="B90" s="4" t="s">
        <v>55</v>
      </c>
      <c r="C90" s="4" t="s">
        <v>167</v>
      </c>
      <c r="D90" s="4" t="s">
        <v>168</v>
      </c>
      <c r="E90" s="6">
        <v>7593</v>
      </c>
      <c r="F90" s="4" t="s">
        <v>194</v>
      </c>
      <c r="G90" s="6">
        <v>169583</v>
      </c>
      <c r="H90" s="6">
        <v>448</v>
      </c>
    </row>
    <row r="91" spans="1:8" ht="14.55" customHeight="1" x14ac:dyDescent="0.25">
      <c r="A91" s="4" t="s">
        <v>180</v>
      </c>
      <c r="B91" s="4" t="s">
        <v>55</v>
      </c>
      <c r="C91" s="4" t="s">
        <v>169</v>
      </c>
      <c r="D91" s="4" t="s">
        <v>170</v>
      </c>
      <c r="E91" s="6">
        <v>9762</v>
      </c>
      <c r="F91" s="4" t="s">
        <v>194</v>
      </c>
      <c r="G91" s="6">
        <v>192344</v>
      </c>
      <c r="H91" s="6">
        <v>508</v>
      </c>
    </row>
    <row r="92" spans="1:8" ht="14.55" customHeight="1" x14ac:dyDescent="0.25">
      <c r="A92" s="4" t="s">
        <v>180</v>
      </c>
      <c r="B92" s="4" t="s">
        <v>55</v>
      </c>
      <c r="C92" s="4" t="s">
        <v>171</v>
      </c>
      <c r="D92" s="4" t="s">
        <v>172</v>
      </c>
      <c r="E92" s="6">
        <v>12882</v>
      </c>
      <c r="F92" s="4" t="s">
        <v>194</v>
      </c>
      <c r="G92" s="6">
        <v>305276</v>
      </c>
      <c r="H92" s="6">
        <v>422</v>
      </c>
    </row>
    <row r="93" spans="1:8" ht="14.55" customHeight="1" x14ac:dyDescent="0.25">
      <c r="A93" s="4" t="s">
        <v>180</v>
      </c>
      <c r="B93" s="4" t="s">
        <v>55</v>
      </c>
      <c r="C93" s="4" t="s">
        <v>173</v>
      </c>
      <c r="D93" s="4" t="s">
        <v>174</v>
      </c>
      <c r="E93" s="6">
        <v>20975</v>
      </c>
      <c r="F93" s="4" t="s">
        <v>194</v>
      </c>
      <c r="G93" s="6">
        <v>481621</v>
      </c>
      <c r="H93" s="6">
        <v>436</v>
      </c>
    </row>
    <row r="94" spans="1:8" ht="14.55" customHeight="1" x14ac:dyDescent="0.25">
      <c r="A94" s="4" t="s">
        <v>180</v>
      </c>
      <c r="B94" s="4" t="s">
        <v>55</v>
      </c>
      <c r="C94" s="4" t="s">
        <v>82</v>
      </c>
      <c r="D94" s="4" t="s">
        <v>82</v>
      </c>
      <c r="E94" s="6">
        <v>591</v>
      </c>
      <c r="F94" s="4"/>
      <c r="G94" s="6"/>
      <c r="H94" s="6"/>
    </row>
    <row r="95" spans="1:8" ht="14.55" customHeight="1" x14ac:dyDescent="0.25">
      <c r="A95" s="4" t="s">
        <v>180</v>
      </c>
      <c r="B95" s="4" t="s">
        <v>56</v>
      </c>
      <c r="C95" s="4" t="s">
        <v>90</v>
      </c>
      <c r="D95" s="4" t="s">
        <v>91</v>
      </c>
      <c r="E95" s="6">
        <v>8908</v>
      </c>
      <c r="F95" s="4" t="s">
        <v>195</v>
      </c>
      <c r="G95" s="6">
        <v>166893</v>
      </c>
      <c r="H95" s="6">
        <v>534</v>
      </c>
    </row>
    <row r="96" spans="1:8" ht="14.55" customHeight="1" x14ac:dyDescent="0.25">
      <c r="A96" s="4" t="s">
        <v>180</v>
      </c>
      <c r="B96" s="4" t="s">
        <v>56</v>
      </c>
      <c r="C96" s="4" t="s">
        <v>93</v>
      </c>
      <c r="D96" s="4" t="s">
        <v>94</v>
      </c>
      <c r="E96" s="6">
        <v>9478</v>
      </c>
      <c r="F96" s="4" t="s">
        <v>195</v>
      </c>
      <c r="G96" s="6">
        <v>188213</v>
      </c>
      <c r="H96" s="6">
        <v>504</v>
      </c>
    </row>
    <row r="97" spans="1:8" ht="14.55" customHeight="1" x14ac:dyDescent="0.25">
      <c r="A97" s="4" t="s">
        <v>180</v>
      </c>
      <c r="B97" s="4" t="s">
        <v>56</v>
      </c>
      <c r="C97" s="4" t="s">
        <v>95</v>
      </c>
      <c r="D97" s="4" t="s">
        <v>96</v>
      </c>
      <c r="E97" s="6">
        <v>9940</v>
      </c>
      <c r="F97" s="4" t="s">
        <v>195</v>
      </c>
      <c r="G97" s="6">
        <v>297949</v>
      </c>
      <c r="H97" s="6">
        <v>334</v>
      </c>
    </row>
    <row r="98" spans="1:8" ht="14.55" customHeight="1" x14ac:dyDescent="0.25">
      <c r="A98" s="4" t="s">
        <v>180</v>
      </c>
      <c r="B98" s="4" t="s">
        <v>56</v>
      </c>
      <c r="C98" s="4" t="s">
        <v>97</v>
      </c>
      <c r="D98" s="4" t="s">
        <v>98</v>
      </c>
      <c r="E98" s="6">
        <v>9491</v>
      </c>
      <c r="F98" s="4" t="s">
        <v>195</v>
      </c>
      <c r="G98" s="6">
        <v>232753</v>
      </c>
      <c r="H98" s="6">
        <v>408</v>
      </c>
    </row>
    <row r="99" spans="1:8" ht="14.55" customHeight="1" x14ac:dyDescent="0.25">
      <c r="A99" s="4" t="s">
        <v>180</v>
      </c>
      <c r="B99" s="4" t="s">
        <v>56</v>
      </c>
      <c r="C99" s="4" t="s">
        <v>99</v>
      </c>
      <c r="D99" s="4" t="s">
        <v>100</v>
      </c>
      <c r="E99" s="6">
        <v>9698</v>
      </c>
      <c r="F99" s="4" t="s">
        <v>195</v>
      </c>
      <c r="G99" s="6">
        <v>207568</v>
      </c>
      <c r="H99" s="6">
        <v>467</v>
      </c>
    </row>
    <row r="100" spans="1:8" ht="14.55" customHeight="1" x14ac:dyDescent="0.25">
      <c r="A100" s="4" t="s">
        <v>180</v>
      </c>
      <c r="B100" s="4" t="s">
        <v>56</v>
      </c>
      <c r="C100" s="4" t="s">
        <v>101</v>
      </c>
      <c r="D100" s="4" t="s">
        <v>102</v>
      </c>
      <c r="E100" s="6">
        <v>15665</v>
      </c>
      <c r="F100" s="4" t="s">
        <v>195</v>
      </c>
      <c r="G100" s="6">
        <v>324122</v>
      </c>
      <c r="H100" s="6">
        <v>483</v>
      </c>
    </row>
    <row r="101" spans="1:8" ht="14.55" customHeight="1" x14ac:dyDescent="0.25">
      <c r="A101" s="4" t="s">
        <v>180</v>
      </c>
      <c r="B101" s="4" t="s">
        <v>56</v>
      </c>
      <c r="C101" s="4" t="s">
        <v>103</v>
      </c>
      <c r="D101" s="4" t="s">
        <v>104</v>
      </c>
      <c r="E101" s="6">
        <v>8185</v>
      </c>
      <c r="F101" s="4" t="s">
        <v>195</v>
      </c>
      <c r="G101" s="6">
        <v>164703</v>
      </c>
      <c r="H101" s="6">
        <v>497</v>
      </c>
    </row>
    <row r="102" spans="1:8" ht="14.55" customHeight="1" x14ac:dyDescent="0.25">
      <c r="A102" s="4" t="s">
        <v>180</v>
      </c>
      <c r="B102" s="4" t="s">
        <v>56</v>
      </c>
      <c r="C102" s="4" t="s">
        <v>105</v>
      </c>
      <c r="D102" s="4" t="s">
        <v>106</v>
      </c>
      <c r="E102" s="6">
        <v>15363</v>
      </c>
      <c r="F102" s="4" t="s">
        <v>195</v>
      </c>
      <c r="G102" s="6">
        <v>466961</v>
      </c>
      <c r="H102" s="6">
        <v>329</v>
      </c>
    </row>
    <row r="103" spans="1:8" ht="14.55" customHeight="1" x14ac:dyDescent="0.25">
      <c r="A103" s="4" t="s">
        <v>180</v>
      </c>
      <c r="B103" s="4" t="s">
        <v>56</v>
      </c>
      <c r="C103" s="4" t="s">
        <v>107</v>
      </c>
      <c r="D103" s="4" t="s">
        <v>108</v>
      </c>
      <c r="E103" s="6">
        <v>3779</v>
      </c>
      <c r="F103" s="4" t="s">
        <v>195</v>
      </c>
      <c r="G103" s="6">
        <v>91987</v>
      </c>
      <c r="H103" s="6">
        <v>411</v>
      </c>
    </row>
    <row r="104" spans="1:8" ht="14.55" customHeight="1" x14ac:dyDescent="0.25">
      <c r="A104" s="4" t="s">
        <v>180</v>
      </c>
      <c r="B104" s="4" t="s">
        <v>56</v>
      </c>
      <c r="C104" s="4" t="s">
        <v>109</v>
      </c>
      <c r="D104" s="4" t="s">
        <v>110</v>
      </c>
      <c r="E104" s="6">
        <v>7562</v>
      </c>
      <c r="F104" s="4" t="s">
        <v>195</v>
      </c>
      <c r="G104" s="6">
        <v>195558</v>
      </c>
      <c r="H104" s="6">
        <v>387</v>
      </c>
    </row>
    <row r="105" spans="1:8" ht="14.55" customHeight="1" x14ac:dyDescent="0.25">
      <c r="A105" s="4" t="s">
        <v>180</v>
      </c>
      <c r="B105" s="4" t="s">
        <v>56</v>
      </c>
      <c r="C105" s="4" t="s">
        <v>111</v>
      </c>
      <c r="D105" s="4" t="s">
        <v>112</v>
      </c>
      <c r="E105" s="6">
        <v>8497</v>
      </c>
      <c r="F105" s="4" t="s">
        <v>195</v>
      </c>
      <c r="G105" s="6">
        <v>191518</v>
      </c>
      <c r="H105" s="6">
        <v>444</v>
      </c>
    </row>
    <row r="106" spans="1:8" ht="14.55" customHeight="1" x14ac:dyDescent="0.25">
      <c r="A106" s="4" t="s">
        <v>180</v>
      </c>
      <c r="B106" s="4" t="s">
        <v>56</v>
      </c>
      <c r="C106" s="4" t="s">
        <v>113</v>
      </c>
      <c r="D106" s="4" t="s">
        <v>114</v>
      </c>
      <c r="E106" s="6">
        <v>8251</v>
      </c>
      <c r="F106" s="4" t="s">
        <v>195</v>
      </c>
      <c r="G106" s="6">
        <v>204656</v>
      </c>
      <c r="H106" s="6">
        <v>403</v>
      </c>
    </row>
    <row r="107" spans="1:8" ht="14.55" customHeight="1" x14ac:dyDescent="0.25">
      <c r="A107" s="4" t="s">
        <v>180</v>
      </c>
      <c r="B107" s="4" t="s">
        <v>56</v>
      </c>
      <c r="C107" s="4" t="s">
        <v>115</v>
      </c>
      <c r="D107" s="4" t="s">
        <v>116</v>
      </c>
      <c r="E107" s="6">
        <v>4626</v>
      </c>
      <c r="F107" s="4" t="s">
        <v>195</v>
      </c>
      <c r="G107" s="6">
        <v>125830</v>
      </c>
      <c r="H107" s="6">
        <v>368</v>
      </c>
    </row>
    <row r="108" spans="1:8" ht="14.55" customHeight="1" x14ac:dyDescent="0.25">
      <c r="A108" s="4" t="s">
        <v>180</v>
      </c>
      <c r="B108" s="4" t="s">
        <v>56</v>
      </c>
      <c r="C108" s="4" t="s">
        <v>117</v>
      </c>
      <c r="D108" s="4" t="s">
        <v>118</v>
      </c>
      <c r="E108" s="6">
        <v>8508</v>
      </c>
      <c r="F108" s="4" t="s">
        <v>195</v>
      </c>
      <c r="G108" s="6">
        <v>144517</v>
      </c>
      <c r="H108" s="6">
        <v>589</v>
      </c>
    </row>
    <row r="109" spans="1:8" ht="14.55" customHeight="1" x14ac:dyDescent="0.25">
      <c r="A109" s="4" t="s">
        <v>180</v>
      </c>
      <c r="B109" s="4" t="s">
        <v>56</v>
      </c>
      <c r="C109" s="4" t="s">
        <v>119</v>
      </c>
      <c r="D109" s="4" t="s">
        <v>120</v>
      </c>
      <c r="E109" s="6">
        <v>4299</v>
      </c>
      <c r="F109" s="4" t="s">
        <v>195</v>
      </c>
      <c r="G109" s="6">
        <v>112166</v>
      </c>
      <c r="H109" s="6">
        <v>383</v>
      </c>
    </row>
    <row r="110" spans="1:8" ht="14.55" customHeight="1" x14ac:dyDescent="0.25">
      <c r="A110" s="4" t="s">
        <v>180</v>
      </c>
      <c r="B110" s="4" t="s">
        <v>56</v>
      </c>
      <c r="C110" s="4" t="s">
        <v>121</v>
      </c>
      <c r="D110" s="4" t="s">
        <v>122</v>
      </c>
      <c r="E110" s="6">
        <v>18375</v>
      </c>
      <c r="F110" s="4" t="s">
        <v>195</v>
      </c>
      <c r="G110" s="6">
        <v>585840</v>
      </c>
      <c r="H110" s="6">
        <v>314</v>
      </c>
    </row>
    <row r="111" spans="1:8" ht="14.55" customHeight="1" x14ac:dyDescent="0.25">
      <c r="A111" s="4" t="s">
        <v>180</v>
      </c>
      <c r="B111" s="4" t="s">
        <v>56</v>
      </c>
      <c r="C111" s="4" t="s">
        <v>123</v>
      </c>
      <c r="D111" s="4" t="s">
        <v>124</v>
      </c>
      <c r="E111" s="6">
        <v>15078</v>
      </c>
      <c r="F111" s="4" t="s">
        <v>195</v>
      </c>
      <c r="G111" s="6">
        <v>335961</v>
      </c>
      <c r="H111" s="6">
        <v>449</v>
      </c>
    </row>
    <row r="112" spans="1:8" ht="14.55" customHeight="1" x14ac:dyDescent="0.25">
      <c r="A112" s="4" t="s">
        <v>180</v>
      </c>
      <c r="B112" s="4" t="s">
        <v>56</v>
      </c>
      <c r="C112" s="4" t="s">
        <v>125</v>
      </c>
      <c r="D112" s="4" t="s">
        <v>126</v>
      </c>
      <c r="E112" s="6">
        <v>5100</v>
      </c>
      <c r="F112" s="4" t="s">
        <v>195</v>
      </c>
      <c r="G112" s="6">
        <v>133199</v>
      </c>
      <c r="H112" s="6">
        <v>383</v>
      </c>
    </row>
    <row r="113" spans="1:8" ht="14.55" customHeight="1" x14ac:dyDescent="0.25">
      <c r="A113" s="4" t="s">
        <v>180</v>
      </c>
      <c r="B113" s="4" t="s">
        <v>56</v>
      </c>
      <c r="C113" s="4" t="s">
        <v>127</v>
      </c>
      <c r="D113" s="4" t="s">
        <v>128</v>
      </c>
      <c r="E113" s="6">
        <v>15627</v>
      </c>
      <c r="F113" s="4" t="s">
        <v>195</v>
      </c>
      <c r="G113" s="6">
        <v>287948</v>
      </c>
      <c r="H113" s="6">
        <v>543</v>
      </c>
    </row>
    <row r="114" spans="1:8" ht="14.55" customHeight="1" x14ac:dyDescent="0.25">
      <c r="A114" s="4" t="s">
        <v>180</v>
      </c>
      <c r="B114" s="4" t="s">
        <v>56</v>
      </c>
      <c r="C114" s="4" t="s">
        <v>129</v>
      </c>
      <c r="D114" s="4" t="s">
        <v>130</v>
      </c>
      <c r="E114" s="6">
        <v>11244</v>
      </c>
      <c r="F114" s="4" t="s">
        <v>195</v>
      </c>
      <c r="G114" s="6">
        <v>296246</v>
      </c>
      <c r="H114" s="6">
        <v>380</v>
      </c>
    </row>
    <row r="115" spans="1:8" ht="14.55" customHeight="1" x14ac:dyDescent="0.25">
      <c r="A115" s="4" t="s">
        <v>180</v>
      </c>
      <c r="B115" s="4" t="s">
        <v>56</v>
      </c>
      <c r="C115" s="4" t="s">
        <v>131</v>
      </c>
      <c r="D115" s="4" t="s">
        <v>132</v>
      </c>
      <c r="E115" s="6">
        <v>17727</v>
      </c>
      <c r="F115" s="4" t="s">
        <v>195</v>
      </c>
      <c r="G115" s="6">
        <v>344893</v>
      </c>
      <c r="H115" s="6">
        <v>514</v>
      </c>
    </row>
    <row r="116" spans="1:8" ht="14.55" customHeight="1" x14ac:dyDescent="0.25">
      <c r="A116" s="4" t="s">
        <v>180</v>
      </c>
      <c r="B116" s="4" t="s">
        <v>56</v>
      </c>
      <c r="C116" s="4" t="s">
        <v>133</v>
      </c>
      <c r="D116" s="4" t="s">
        <v>134</v>
      </c>
      <c r="E116" s="6">
        <v>10544</v>
      </c>
      <c r="F116" s="4" t="s">
        <v>195</v>
      </c>
      <c r="G116" s="6">
        <v>303910</v>
      </c>
      <c r="H116" s="6">
        <v>347</v>
      </c>
    </row>
    <row r="117" spans="1:8" ht="14.55" customHeight="1" x14ac:dyDescent="0.25">
      <c r="A117" s="4" t="s">
        <v>180</v>
      </c>
      <c r="B117" s="4" t="s">
        <v>56</v>
      </c>
      <c r="C117" s="4" t="s">
        <v>135</v>
      </c>
      <c r="D117" s="4" t="s">
        <v>136</v>
      </c>
      <c r="E117" s="6">
        <v>9825</v>
      </c>
      <c r="F117" s="4" t="s">
        <v>195</v>
      </c>
      <c r="G117" s="6">
        <v>219283</v>
      </c>
      <c r="H117" s="6">
        <v>448</v>
      </c>
    </row>
    <row r="118" spans="1:8" ht="14.55" customHeight="1" x14ac:dyDescent="0.25">
      <c r="A118" s="4" t="s">
        <v>180</v>
      </c>
      <c r="B118" s="4" t="s">
        <v>56</v>
      </c>
      <c r="C118" s="4" t="s">
        <v>137</v>
      </c>
      <c r="D118" s="4" t="s">
        <v>138</v>
      </c>
      <c r="E118" s="6">
        <v>4542</v>
      </c>
      <c r="F118" s="4" t="s">
        <v>195</v>
      </c>
      <c r="G118" s="6">
        <v>129979</v>
      </c>
      <c r="H118" s="6">
        <v>349</v>
      </c>
    </row>
    <row r="119" spans="1:8" ht="14.55" customHeight="1" x14ac:dyDescent="0.25">
      <c r="A119" s="4" t="s">
        <v>180</v>
      </c>
      <c r="B119" s="4" t="s">
        <v>56</v>
      </c>
      <c r="C119" s="4" t="s">
        <v>139</v>
      </c>
      <c r="D119" s="4" t="s">
        <v>140</v>
      </c>
      <c r="E119" s="6">
        <v>8548</v>
      </c>
      <c r="F119" s="4" t="s">
        <v>195</v>
      </c>
      <c r="G119" s="6">
        <v>222209</v>
      </c>
      <c r="H119" s="6">
        <v>385</v>
      </c>
    </row>
    <row r="120" spans="1:8" ht="14.55" customHeight="1" x14ac:dyDescent="0.25">
      <c r="A120" s="4" t="s">
        <v>180</v>
      </c>
      <c r="B120" s="4" t="s">
        <v>56</v>
      </c>
      <c r="C120" s="4" t="s">
        <v>141</v>
      </c>
      <c r="D120" s="4" t="s">
        <v>142</v>
      </c>
      <c r="E120" s="6">
        <v>6986</v>
      </c>
      <c r="F120" s="4" t="s">
        <v>195</v>
      </c>
      <c r="G120" s="6">
        <v>174168</v>
      </c>
      <c r="H120" s="6">
        <v>401</v>
      </c>
    </row>
    <row r="121" spans="1:8" ht="14.55" customHeight="1" x14ac:dyDescent="0.25">
      <c r="A121" s="4" t="s">
        <v>180</v>
      </c>
      <c r="B121" s="4" t="s">
        <v>56</v>
      </c>
      <c r="C121" s="4" t="s">
        <v>143</v>
      </c>
      <c r="D121" s="4" t="s">
        <v>144</v>
      </c>
      <c r="E121" s="6">
        <v>11493</v>
      </c>
      <c r="F121" s="4" t="s">
        <v>195</v>
      </c>
      <c r="G121" s="6">
        <v>351441</v>
      </c>
      <c r="H121" s="6">
        <v>327</v>
      </c>
    </row>
    <row r="122" spans="1:8" ht="14.55" customHeight="1" x14ac:dyDescent="0.25">
      <c r="A122" s="4" t="s">
        <v>180</v>
      </c>
      <c r="B122" s="4" t="s">
        <v>56</v>
      </c>
      <c r="C122" s="4" t="s">
        <v>145</v>
      </c>
      <c r="D122" s="4" t="s">
        <v>146</v>
      </c>
      <c r="E122" s="6">
        <v>18925</v>
      </c>
      <c r="F122" s="4" t="s">
        <v>195</v>
      </c>
      <c r="G122" s="6">
        <v>476918</v>
      </c>
      <c r="H122" s="6">
        <v>397</v>
      </c>
    </row>
    <row r="123" spans="1:8" ht="14.55" customHeight="1" x14ac:dyDescent="0.25">
      <c r="A123" s="4" t="s">
        <v>180</v>
      </c>
      <c r="B123" s="4" t="s">
        <v>56</v>
      </c>
      <c r="C123" s="4" t="s">
        <v>147</v>
      </c>
      <c r="D123" s="4" t="s">
        <v>148</v>
      </c>
      <c r="E123" s="6">
        <v>19892</v>
      </c>
      <c r="F123" s="4" t="s">
        <v>195</v>
      </c>
      <c r="G123" s="6">
        <v>555633</v>
      </c>
      <c r="H123" s="6">
        <v>358</v>
      </c>
    </row>
    <row r="124" spans="1:8" ht="14.55" customHeight="1" x14ac:dyDescent="0.25">
      <c r="A124" s="4" t="s">
        <v>180</v>
      </c>
      <c r="B124" s="4" t="s">
        <v>56</v>
      </c>
      <c r="C124" s="4" t="s">
        <v>149</v>
      </c>
      <c r="D124" s="4" t="s">
        <v>150</v>
      </c>
      <c r="E124" s="6">
        <v>16102</v>
      </c>
      <c r="F124" s="4" t="s">
        <v>195</v>
      </c>
      <c r="G124" s="6">
        <v>444162</v>
      </c>
      <c r="H124" s="6">
        <v>363</v>
      </c>
    </row>
    <row r="125" spans="1:8" ht="14.55" customHeight="1" x14ac:dyDescent="0.25">
      <c r="A125" s="4" t="s">
        <v>180</v>
      </c>
      <c r="B125" s="4" t="s">
        <v>56</v>
      </c>
      <c r="C125" s="4" t="s">
        <v>151</v>
      </c>
      <c r="D125" s="4" t="s">
        <v>152</v>
      </c>
      <c r="E125" s="6">
        <v>7809</v>
      </c>
      <c r="F125" s="4" t="s">
        <v>195</v>
      </c>
      <c r="G125" s="6">
        <v>139126</v>
      </c>
      <c r="H125" s="6">
        <v>561</v>
      </c>
    </row>
    <row r="126" spans="1:8" ht="14.55" customHeight="1" x14ac:dyDescent="0.25">
      <c r="A126" s="4" t="s">
        <v>180</v>
      </c>
      <c r="B126" s="4" t="s">
        <v>56</v>
      </c>
      <c r="C126" s="4" t="s">
        <v>153</v>
      </c>
      <c r="D126" s="4" t="s">
        <v>154</v>
      </c>
      <c r="E126" s="6">
        <v>8810</v>
      </c>
      <c r="F126" s="4" t="s">
        <v>195</v>
      </c>
      <c r="G126" s="6">
        <v>233376</v>
      </c>
      <c r="H126" s="6">
        <v>378</v>
      </c>
    </row>
    <row r="127" spans="1:8" ht="14.55" customHeight="1" x14ac:dyDescent="0.25">
      <c r="A127" s="4" t="s">
        <v>180</v>
      </c>
      <c r="B127" s="4" t="s">
        <v>56</v>
      </c>
      <c r="C127" s="4" t="s">
        <v>155</v>
      </c>
      <c r="D127" s="4" t="s">
        <v>156</v>
      </c>
      <c r="E127" s="6">
        <v>3216</v>
      </c>
      <c r="F127" s="4" t="s">
        <v>195</v>
      </c>
      <c r="G127" s="6">
        <v>85520</v>
      </c>
      <c r="H127" s="6">
        <v>376</v>
      </c>
    </row>
    <row r="128" spans="1:8" ht="14.55" customHeight="1" x14ac:dyDescent="0.25">
      <c r="A128" s="4" t="s">
        <v>180</v>
      </c>
      <c r="B128" s="4" t="s">
        <v>56</v>
      </c>
      <c r="C128" s="4" t="s">
        <v>157</v>
      </c>
      <c r="D128" s="4" t="s">
        <v>158</v>
      </c>
      <c r="E128" s="6">
        <v>4580</v>
      </c>
      <c r="F128" s="4" t="s">
        <v>195</v>
      </c>
      <c r="G128" s="6">
        <v>89194</v>
      </c>
      <c r="H128" s="6">
        <v>513</v>
      </c>
    </row>
    <row r="129" spans="1:8" ht="14.55" customHeight="1" x14ac:dyDescent="0.25">
      <c r="A129" s="4" t="s">
        <v>180</v>
      </c>
      <c r="B129" s="4" t="s">
        <v>56</v>
      </c>
      <c r="C129" s="4" t="s">
        <v>159</v>
      </c>
      <c r="D129" s="4" t="s">
        <v>160</v>
      </c>
      <c r="E129" s="6">
        <v>16821</v>
      </c>
      <c r="F129" s="4" t="s">
        <v>195</v>
      </c>
      <c r="G129" s="6">
        <v>425305</v>
      </c>
      <c r="H129" s="6">
        <v>396</v>
      </c>
    </row>
    <row r="130" spans="1:8" ht="14.55" customHeight="1" x14ac:dyDescent="0.25">
      <c r="A130" s="4" t="s">
        <v>180</v>
      </c>
      <c r="B130" s="4" t="s">
        <v>56</v>
      </c>
      <c r="C130" s="4" t="s">
        <v>161</v>
      </c>
      <c r="D130" s="4" t="s">
        <v>162</v>
      </c>
      <c r="E130" s="6">
        <v>14608</v>
      </c>
      <c r="F130" s="4" t="s">
        <v>195</v>
      </c>
      <c r="G130" s="6">
        <v>341088</v>
      </c>
      <c r="H130" s="6">
        <v>428</v>
      </c>
    </row>
    <row r="131" spans="1:8" ht="14.55" customHeight="1" x14ac:dyDescent="0.25">
      <c r="A131" s="4" t="s">
        <v>180</v>
      </c>
      <c r="B131" s="4" t="s">
        <v>56</v>
      </c>
      <c r="C131" s="4" t="s">
        <v>163</v>
      </c>
      <c r="D131" s="4" t="s">
        <v>164</v>
      </c>
      <c r="E131" s="6">
        <v>9117</v>
      </c>
      <c r="F131" s="4" t="s">
        <v>195</v>
      </c>
      <c r="G131" s="6">
        <v>281848</v>
      </c>
      <c r="H131" s="6">
        <v>323</v>
      </c>
    </row>
    <row r="132" spans="1:8" ht="14.55" customHeight="1" x14ac:dyDescent="0.25">
      <c r="A132" s="4" t="s">
        <v>180</v>
      </c>
      <c r="B132" s="4" t="s">
        <v>56</v>
      </c>
      <c r="C132" s="4" t="s">
        <v>165</v>
      </c>
      <c r="D132" s="4" t="s">
        <v>166</v>
      </c>
      <c r="E132" s="6">
        <v>7549</v>
      </c>
      <c r="F132" s="4" t="s">
        <v>195</v>
      </c>
      <c r="G132" s="6">
        <v>202452</v>
      </c>
      <c r="H132" s="6">
        <v>373</v>
      </c>
    </row>
    <row r="133" spans="1:8" ht="14.55" customHeight="1" x14ac:dyDescent="0.25">
      <c r="A133" s="4" t="s">
        <v>180</v>
      </c>
      <c r="B133" s="4" t="s">
        <v>56</v>
      </c>
      <c r="C133" s="4" t="s">
        <v>167</v>
      </c>
      <c r="D133" s="4" t="s">
        <v>168</v>
      </c>
      <c r="E133" s="6">
        <v>8203</v>
      </c>
      <c r="F133" s="4" t="s">
        <v>195</v>
      </c>
      <c r="G133" s="6">
        <v>169351</v>
      </c>
      <c r="H133" s="6">
        <v>484</v>
      </c>
    </row>
    <row r="134" spans="1:8" ht="14.55" customHeight="1" x14ac:dyDescent="0.25">
      <c r="A134" s="4" t="s">
        <v>180</v>
      </c>
      <c r="B134" s="4" t="s">
        <v>56</v>
      </c>
      <c r="C134" s="4" t="s">
        <v>169</v>
      </c>
      <c r="D134" s="4" t="s">
        <v>170</v>
      </c>
      <c r="E134" s="6">
        <v>9992</v>
      </c>
      <c r="F134" s="4" t="s">
        <v>195</v>
      </c>
      <c r="G134" s="6">
        <v>191932</v>
      </c>
      <c r="H134" s="6">
        <v>521</v>
      </c>
    </row>
    <row r="135" spans="1:8" ht="14.55" customHeight="1" x14ac:dyDescent="0.25">
      <c r="A135" s="4" t="s">
        <v>180</v>
      </c>
      <c r="B135" s="4" t="s">
        <v>56</v>
      </c>
      <c r="C135" s="4" t="s">
        <v>171</v>
      </c>
      <c r="D135" s="4" t="s">
        <v>172</v>
      </c>
      <c r="E135" s="6">
        <v>12515</v>
      </c>
      <c r="F135" s="4" t="s">
        <v>195</v>
      </c>
      <c r="G135" s="6">
        <v>304629</v>
      </c>
      <c r="H135" s="6">
        <v>411</v>
      </c>
    </row>
    <row r="136" spans="1:8" ht="14.55" customHeight="1" x14ac:dyDescent="0.25">
      <c r="A136" s="4" t="s">
        <v>180</v>
      </c>
      <c r="B136" s="4" t="s">
        <v>56</v>
      </c>
      <c r="C136" s="4" t="s">
        <v>173</v>
      </c>
      <c r="D136" s="4" t="s">
        <v>174</v>
      </c>
      <c r="E136" s="6">
        <v>18701</v>
      </c>
      <c r="F136" s="4" t="s">
        <v>195</v>
      </c>
      <c r="G136" s="6">
        <v>485413</v>
      </c>
      <c r="H136" s="6">
        <v>385</v>
      </c>
    </row>
    <row r="137" spans="1:8" ht="14.55" customHeight="1" x14ac:dyDescent="0.25">
      <c r="A137" s="4" t="s">
        <v>180</v>
      </c>
      <c r="B137" s="4" t="s">
        <v>56</v>
      </c>
      <c r="C137" s="4" t="s">
        <v>82</v>
      </c>
      <c r="D137" s="4" t="s">
        <v>82</v>
      </c>
      <c r="E137" s="6">
        <v>1322</v>
      </c>
      <c r="F137" s="4"/>
      <c r="G137" s="6"/>
      <c r="H137" s="6"/>
    </row>
    <row r="138" spans="1:8" ht="14.55" customHeight="1" x14ac:dyDescent="0.25">
      <c r="A138" s="4" t="s">
        <v>180</v>
      </c>
      <c r="B138" s="4" t="s">
        <v>57</v>
      </c>
      <c r="C138" s="4" t="s">
        <v>90</v>
      </c>
      <c r="D138" s="4" t="s">
        <v>91</v>
      </c>
      <c r="E138" s="6">
        <v>8704</v>
      </c>
      <c r="F138" s="4" t="s">
        <v>196</v>
      </c>
      <c r="G138" s="6">
        <v>176034</v>
      </c>
      <c r="H138" s="6">
        <v>494</v>
      </c>
    </row>
    <row r="139" spans="1:8" ht="14.55" customHeight="1" x14ac:dyDescent="0.25">
      <c r="A139" s="4" t="s">
        <v>180</v>
      </c>
      <c r="B139" s="4" t="s">
        <v>57</v>
      </c>
      <c r="C139" s="4" t="s">
        <v>93</v>
      </c>
      <c r="D139" s="4" t="s">
        <v>94</v>
      </c>
      <c r="E139" s="6">
        <v>10797</v>
      </c>
      <c r="F139" s="4" t="s">
        <v>196</v>
      </c>
      <c r="G139" s="6">
        <v>208472</v>
      </c>
      <c r="H139" s="6">
        <v>518</v>
      </c>
    </row>
    <row r="140" spans="1:8" ht="14.55" customHeight="1" x14ac:dyDescent="0.25">
      <c r="A140" s="4" t="s">
        <v>180</v>
      </c>
      <c r="B140" s="4" t="s">
        <v>57</v>
      </c>
      <c r="C140" s="4" t="s">
        <v>95</v>
      </c>
      <c r="D140" s="4" t="s">
        <v>96</v>
      </c>
      <c r="E140" s="6">
        <v>10729</v>
      </c>
      <c r="F140" s="4" t="s">
        <v>196</v>
      </c>
      <c r="G140" s="6">
        <v>303117</v>
      </c>
      <c r="H140" s="6">
        <v>354</v>
      </c>
    </row>
    <row r="141" spans="1:8" ht="14.55" customHeight="1" x14ac:dyDescent="0.25">
      <c r="A141" s="4" t="s">
        <v>180</v>
      </c>
      <c r="B141" s="4" t="s">
        <v>57</v>
      </c>
      <c r="C141" s="4" t="s">
        <v>97</v>
      </c>
      <c r="D141" s="4" t="s">
        <v>98</v>
      </c>
      <c r="E141" s="6">
        <v>9286</v>
      </c>
      <c r="F141" s="4" t="s">
        <v>196</v>
      </c>
      <c r="G141" s="6">
        <v>244020</v>
      </c>
      <c r="H141" s="6">
        <v>381</v>
      </c>
    </row>
    <row r="142" spans="1:8" ht="14.55" customHeight="1" x14ac:dyDescent="0.25">
      <c r="A142" s="4" t="s">
        <v>180</v>
      </c>
      <c r="B142" s="4" t="s">
        <v>57</v>
      </c>
      <c r="C142" s="4" t="s">
        <v>99</v>
      </c>
      <c r="D142" s="4" t="s">
        <v>100</v>
      </c>
      <c r="E142" s="6">
        <v>9702</v>
      </c>
      <c r="F142" s="4" t="s">
        <v>196</v>
      </c>
      <c r="G142" s="6">
        <v>214428</v>
      </c>
      <c r="H142" s="6">
        <v>452</v>
      </c>
    </row>
    <row r="143" spans="1:8" ht="14.55" customHeight="1" x14ac:dyDescent="0.25">
      <c r="A143" s="4" t="s">
        <v>180</v>
      </c>
      <c r="B143" s="4" t="s">
        <v>57</v>
      </c>
      <c r="C143" s="4" t="s">
        <v>101</v>
      </c>
      <c r="D143" s="4" t="s">
        <v>102</v>
      </c>
      <c r="E143" s="6">
        <v>16408</v>
      </c>
      <c r="F143" s="4" t="s">
        <v>196</v>
      </c>
      <c r="G143" s="6">
        <v>355835</v>
      </c>
      <c r="H143" s="6">
        <v>461</v>
      </c>
    </row>
    <row r="144" spans="1:8" ht="14.55" customHeight="1" x14ac:dyDescent="0.25">
      <c r="A144" s="4" t="s">
        <v>180</v>
      </c>
      <c r="B144" s="4" t="s">
        <v>57</v>
      </c>
      <c r="C144" s="4" t="s">
        <v>103</v>
      </c>
      <c r="D144" s="4" t="s">
        <v>104</v>
      </c>
      <c r="E144" s="6">
        <v>8472</v>
      </c>
      <c r="F144" s="4" t="s">
        <v>196</v>
      </c>
      <c r="G144" s="6">
        <v>187489</v>
      </c>
      <c r="H144" s="6">
        <v>452</v>
      </c>
    </row>
    <row r="145" spans="1:8" ht="14.55" customHeight="1" x14ac:dyDescent="0.25">
      <c r="A145" s="4" t="s">
        <v>180</v>
      </c>
      <c r="B145" s="4" t="s">
        <v>57</v>
      </c>
      <c r="C145" s="4" t="s">
        <v>105</v>
      </c>
      <c r="D145" s="4" t="s">
        <v>106</v>
      </c>
      <c r="E145" s="6">
        <v>15523</v>
      </c>
      <c r="F145" s="4" t="s">
        <v>196</v>
      </c>
      <c r="G145" s="6">
        <v>483068</v>
      </c>
      <c r="H145" s="6">
        <v>321</v>
      </c>
    </row>
    <row r="146" spans="1:8" ht="14.55" customHeight="1" x14ac:dyDescent="0.25">
      <c r="A146" s="4" t="s">
        <v>180</v>
      </c>
      <c r="B146" s="4" t="s">
        <v>57</v>
      </c>
      <c r="C146" s="4" t="s">
        <v>107</v>
      </c>
      <c r="D146" s="4" t="s">
        <v>108</v>
      </c>
      <c r="E146" s="6">
        <v>3649</v>
      </c>
      <c r="F146" s="4" t="s">
        <v>196</v>
      </c>
      <c r="G146" s="6">
        <v>95001</v>
      </c>
      <c r="H146" s="6">
        <v>384</v>
      </c>
    </row>
    <row r="147" spans="1:8" ht="14.55" customHeight="1" x14ac:dyDescent="0.25">
      <c r="A147" s="4" t="s">
        <v>180</v>
      </c>
      <c r="B147" s="4" t="s">
        <v>57</v>
      </c>
      <c r="C147" s="4" t="s">
        <v>109</v>
      </c>
      <c r="D147" s="4" t="s">
        <v>110</v>
      </c>
      <c r="E147" s="6">
        <v>7693</v>
      </c>
      <c r="F147" s="4" t="s">
        <v>196</v>
      </c>
      <c r="G147" s="6">
        <v>188779</v>
      </c>
      <c r="H147" s="6">
        <v>408</v>
      </c>
    </row>
    <row r="148" spans="1:8" ht="14.55" customHeight="1" x14ac:dyDescent="0.25">
      <c r="A148" s="4" t="s">
        <v>180</v>
      </c>
      <c r="B148" s="4" t="s">
        <v>57</v>
      </c>
      <c r="C148" s="4" t="s">
        <v>111</v>
      </c>
      <c r="D148" s="4" t="s">
        <v>112</v>
      </c>
      <c r="E148" s="6">
        <v>8689</v>
      </c>
      <c r="F148" s="4" t="s">
        <v>196</v>
      </c>
      <c r="G148" s="6">
        <v>192557</v>
      </c>
      <c r="H148" s="6">
        <v>451</v>
      </c>
    </row>
    <row r="149" spans="1:8" ht="14.55" customHeight="1" x14ac:dyDescent="0.25">
      <c r="A149" s="4" t="s">
        <v>180</v>
      </c>
      <c r="B149" s="4" t="s">
        <v>57</v>
      </c>
      <c r="C149" s="4" t="s">
        <v>113</v>
      </c>
      <c r="D149" s="4" t="s">
        <v>114</v>
      </c>
      <c r="E149" s="6">
        <v>9211</v>
      </c>
      <c r="F149" s="4" t="s">
        <v>196</v>
      </c>
      <c r="G149" s="6">
        <v>212640</v>
      </c>
      <c r="H149" s="6">
        <v>433</v>
      </c>
    </row>
    <row r="150" spans="1:8" ht="14.55" customHeight="1" x14ac:dyDescent="0.25">
      <c r="A150" s="4" t="s">
        <v>180</v>
      </c>
      <c r="B150" s="4" t="s">
        <v>57</v>
      </c>
      <c r="C150" s="4" t="s">
        <v>115</v>
      </c>
      <c r="D150" s="4" t="s">
        <v>116</v>
      </c>
      <c r="E150" s="6">
        <v>4793</v>
      </c>
      <c r="F150" s="4" t="s">
        <v>196</v>
      </c>
      <c r="G150" s="6">
        <v>133677</v>
      </c>
      <c r="H150" s="6">
        <v>359</v>
      </c>
    </row>
    <row r="151" spans="1:8" ht="14.55" customHeight="1" x14ac:dyDescent="0.25">
      <c r="A151" s="4" t="s">
        <v>180</v>
      </c>
      <c r="B151" s="4" t="s">
        <v>57</v>
      </c>
      <c r="C151" s="4" t="s">
        <v>117</v>
      </c>
      <c r="D151" s="4" t="s">
        <v>118</v>
      </c>
      <c r="E151" s="6">
        <v>8367</v>
      </c>
      <c r="F151" s="4" t="s">
        <v>196</v>
      </c>
      <c r="G151" s="6">
        <v>156215</v>
      </c>
      <c r="H151" s="6">
        <v>536</v>
      </c>
    </row>
    <row r="152" spans="1:8" ht="14.55" customHeight="1" x14ac:dyDescent="0.25">
      <c r="A152" s="4" t="s">
        <v>180</v>
      </c>
      <c r="B152" s="4" t="s">
        <v>57</v>
      </c>
      <c r="C152" s="4" t="s">
        <v>119</v>
      </c>
      <c r="D152" s="4" t="s">
        <v>120</v>
      </c>
      <c r="E152" s="6">
        <v>5141</v>
      </c>
      <c r="F152" s="4" t="s">
        <v>196</v>
      </c>
      <c r="G152" s="6">
        <v>116636</v>
      </c>
      <c r="H152" s="6">
        <v>441</v>
      </c>
    </row>
    <row r="153" spans="1:8" ht="14.55" customHeight="1" x14ac:dyDescent="0.25">
      <c r="A153" s="4" t="s">
        <v>180</v>
      </c>
      <c r="B153" s="4" t="s">
        <v>57</v>
      </c>
      <c r="C153" s="4" t="s">
        <v>121</v>
      </c>
      <c r="D153" s="4" t="s">
        <v>122</v>
      </c>
      <c r="E153" s="6">
        <v>19594</v>
      </c>
      <c r="F153" s="4" t="s">
        <v>196</v>
      </c>
      <c r="G153" s="6">
        <v>609300</v>
      </c>
      <c r="H153" s="6">
        <v>322</v>
      </c>
    </row>
    <row r="154" spans="1:8" ht="14.55" customHeight="1" x14ac:dyDescent="0.25">
      <c r="A154" s="4" t="s">
        <v>180</v>
      </c>
      <c r="B154" s="4" t="s">
        <v>57</v>
      </c>
      <c r="C154" s="4" t="s">
        <v>123</v>
      </c>
      <c r="D154" s="4" t="s">
        <v>124</v>
      </c>
      <c r="E154" s="6">
        <v>14140</v>
      </c>
      <c r="F154" s="4" t="s">
        <v>196</v>
      </c>
      <c r="G154" s="6">
        <v>343162</v>
      </c>
      <c r="H154" s="6">
        <v>412</v>
      </c>
    </row>
    <row r="155" spans="1:8" ht="14.55" customHeight="1" x14ac:dyDescent="0.25">
      <c r="A155" s="4" t="s">
        <v>180</v>
      </c>
      <c r="B155" s="4" t="s">
        <v>57</v>
      </c>
      <c r="C155" s="4" t="s">
        <v>125</v>
      </c>
      <c r="D155" s="4" t="s">
        <v>126</v>
      </c>
      <c r="E155" s="6">
        <v>5396</v>
      </c>
      <c r="F155" s="4" t="s">
        <v>196</v>
      </c>
      <c r="G155" s="6">
        <v>135849</v>
      </c>
      <c r="H155" s="6">
        <v>397</v>
      </c>
    </row>
    <row r="156" spans="1:8" ht="14.55" customHeight="1" x14ac:dyDescent="0.25">
      <c r="A156" s="4" t="s">
        <v>180</v>
      </c>
      <c r="B156" s="4" t="s">
        <v>57</v>
      </c>
      <c r="C156" s="4" t="s">
        <v>127</v>
      </c>
      <c r="D156" s="4" t="s">
        <v>128</v>
      </c>
      <c r="E156" s="6">
        <v>14694</v>
      </c>
      <c r="F156" s="4" t="s">
        <v>196</v>
      </c>
      <c r="G156" s="6">
        <v>297323</v>
      </c>
      <c r="H156" s="6">
        <v>494</v>
      </c>
    </row>
    <row r="157" spans="1:8" ht="14.55" customHeight="1" x14ac:dyDescent="0.25">
      <c r="A157" s="4" t="s">
        <v>180</v>
      </c>
      <c r="B157" s="4" t="s">
        <v>57</v>
      </c>
      <c r="C157" s="4" t="s">
        <v>129</v>
      </c>
      <c r="D157" s="4" t="s">
        <v>130</v>
      </c>
      <c r="E157" s="6">
        <v>11422</v>
      </c>
      <c r="F157" s="4" t="s">
        <v>196</v>
      </c>
      <c r="G157" s="6">
        <v>301904</v>
      </c>
      <c r="H157" s="6">
        <v>378</v>
      </c>
    </row>
    <row r="158" spans="1:8" ht="14.55" customHeight="1" x14ac:dyDescent="0.25">
      <c r="A158" s="4" t="s">
        <v>180</v>
      </c>
      <c r="B158" s="4" t="s">
        <v>57</v>
      </c>
      <c r="C158" s="4" t="s">
        <v>131</v>
      </c>
      <c r="D158" s="4" t="s">
        <v>132</v>
      </c>
      <c r="E158" s="6">
        <v>17490</v>
      </c>
      <c r="F158" s="4" t="s">
        <v>196</v>
      </c>
      <c r="G158" s="6">
        <v>352738</v>
      </c>
      <c r="H158" s="6">
        <v>496</v>
      </c>
    </row>
    <row r="159" spans="1:8" ht="14.55" customHeight="1" x14ac:dyDescent="0.25">
      <c r="A159" s="4" t="s">
        <v>180</v>
      </c>
      <c r="B159" s="4" t="s">
        <v>57</v>
      </c>
      <c r="C159" s="4" t="s">
        <v>133</v>
      </c>
      <c r="D159" s="4" t="s">
        <v>134</v>
      </c>
      <c r="E159" s="6">
        <v>10273</v>
      </c>
      <c r="F159" s="4" t="s">
        <v>196</v>
      </c>
      <c r="G159" s="6">
        <v>316729</v>
      </c>
      <c r="H159" s="6">
        <v>324</v>
      </c>
    </row>
    <row r="160" spans="1:8" ht="14.55" customHeight="1" x14ac:dyDescent="0.25">
      <c r="A160" s="4" t="s">
        <v>180</v>
      </c>
      <c r="B160" s="4" t="s">
        <v>57</v>
      </c>
      <c r="C160" s="4" t="s">
        <v>135</v>
      </c>
      <c r="D160" s="4" t="s">
        <v>136</v>
      </c>
      <c r="E160" s="6">
        <v>9863</v>
      </c>
      <c r="F160" s="4" t="s">
        <v>196</v>
      </c>
      <c r="G160" s="6">
        <v>225979</v>
      </c>
      <c r="H160" s="6">
        <v>436</v>
      </c>
    </row>
    <row r="161" spans="1:8" ht="14.55" customHeight="1" x14ac:dyDescent="0.25">
      <c r="A161" s="4" t="s">
        <v>180</v>
      </c>
      <c r="B161" s="4" t="s">
        <v>57</v>
      </c>
      <c r="C161" s="4" t="s">
        <v>137</v>
      </c>
      <c r="D161" s="4" t="s">
        <v>138</v>
      </c>
      <c r="E161" s="6">
        <v>4600</v>
      </c>
      <c r="F161" s="4" t="s">
        <v>196</v>
      </c>
      <c r="G161" s="6">
        <v>134250</v>
      </c>
      <c r="H161" s="6">
        <v>343</v>
      </c>
    </row>
    <row r="162" spans="1:8" ht="14.55" customHeight="1" x14ac:dyDescent="0.25">
      <c r="A162" s="4" t="s">
        <v>180</v>
      </c>
      <c r="B162" s="4" t="s">
        <v>57</v>
      </c>
      <c r="C162" s="4" t="s">
        <v>139</v>
      </c>
      <c r="D162" s="4" t="s">
        <v>140</v>
      </c>
      <c r="E162" s="6">
        <v>9168</v>
      </c>
      <c r="F162" s="4" t="s">
        <v>196</v>
      </c>
      <c r="G162" s="6">
        <v>229716</v>
      </c>
      <c r="H162" s="6">
        <v>399</v>
      </c>
    </row>
    <row r="163" spans="1:8" ht="14.55" customHeight="1" x14ac:dyDescent="0.25">
      <c r="A163" s="4" t="s">
        <v>180</v>
      </c>
      <c r="B163" s="4" t="s">
        <v>57</v>
      </c>
      <c r="C163" s="4" t="s">
        <v>141</v>
      </c>
      <c r="D163" s="4" t="s">
        <v>142</v>
      </c>
      <c r="E163" s="6">
        <v>7213</v>
      </c>
      <c r="F163" s="4" t="s">
        <v>196</v>
      </c>
      <c r="G163" s="6">
        <v>178562</v>
      </c>
      <c r="H163" s="6">
        <v>404</v>
      </c>
    </row>
    <row r="164" spans="1:8" ht="14.55" customHeight="1" x14ac:dyDescent="0.25">
      <c r="A164" s="4" t="s">
        <v>180</v>
      </c>
      <c r="B164" s="4" t="s">
        <v>57</v>
      </c>
      <c r="C164" s="4" t="s">
        <v>143</v>
      </c>
      <c r="D164" s="4" t="s">
        <v>144</v>
      </c>
      <c r="E164" s="6">
        <v>12739</v>
      </c>
      <c r="F164" s="4" t="s">
        <v>196</v>
      </c>
      <c r="G164" s="6">
        <v>349232</v>
      </c>
      <c r="H164" s="6">
        <v>365</v>
      </c>
    </row>
    <row r="165" spans="1:8" ht="14.55" customHeight="1" x14ac:dyDescent="0.25">
      <c r="A165" s="4" t="s">
        <v>180</v>
      </c>
      <c r="B165" s="4" t="s">
        <v>57</v>
      </c>
      <c r="C165" s="4" t="s">
        <v>145</v>
      </c>
      <c r="D165" s="4" t="s">
        <v>146</v>
      </c>
      <c r="E165" s="6">
        <v>21700</v>
      </c>
      <c r="F165" s="4" t="s">
        <v>196</v>
      </c>
      <c r="G165" s="6">
        <v>513391</v>
      </c>
      <c r="H165" s="6">
        <v>423</v>
      </c>
    </row>
    <row r="166" spans="1:8" ht="14.55" customHeight="1" x14ac:dyDescent="0.25">
      <c r="A166" s="4" t="s">
        <v>180</v>
      </c>
      <c r="B166" s="4" t="s">
        <v>57</v>
      </c>
      <c r="C166" s="4" t="s">
        <v>147</v>
      </c>
      <c r="D166" s="4" t="s">
        <v>148</v>
      </c>
      <c r="E166" s="6">
        <v>19851</v>
      </c>
      <c r="F166" s="4" t="s">
        <v>196</v>
      </c>
      <c r="G166" s="6">
        <v>552996</v>
      </c>
      <c r="H166" s="6">
        <v>359</v>
      </c>
    </row>
    <row r="167" spans="1:8" ht="14.55" customHeight="1" x14ac:dyDescent="0.25">
      <c r="A167" s="4" t="s">
        <v>180</v>
      </c>
      <c r="B167" s="4" t="s">
        <v>57</v>
      </c>
      <c r="C167" s="4" t="s">
        <v>149</v>
      </c>
      <c r="D167" s="4" t="s">
        <v>150</v>
      </c>
      <c r="E167" s="6">
        <v>17248</v>
      </c>
      <c r="F167" s="4" t="s">
        <v>196</v>
      </c>
      <c r="G167" s="6">
        <v>502134</v>
      </c>
      <c r="H167" s="6">
        <v>343</v>
      </c>
    </row>
    <row r="168" spans="1:8" ht="14.55" customHeight="1" x14ac:dyDescent="0.25">
      <c r="A168" s="4" t="s">
        <v>180</v>
      </c>
      <c r="B168" s="4" t="s">
        <v>57</v>
      </c>
      <c r="C168" s="4" t="s">
        <v>151</v>
      </c>
      <c r="D168" s="4" t="s">
        <v>152</v>
      </c>
      <c r="E168" s="6">
        <v>8087</v>
      </c>
      <c r="F168" s="4" t="s">
        <v>196</v>
      </c>
      <c r="G168" s="6">
        <v>154649</v>
      </c>
      <c r="H168" s="6">
        <v>523</v>
      </c>
    </row>
    <row r="169" spans="1:8" ht="14.55" customHeight="1" x14ac:dyDescent="0.25">
      <c r="A169" s="4" t="s">
        <v>180</v>
      </c>
      <c r="B169" s="4" t="s">
        <v>57</v>
      </c>
      <c r="C169" s="4" t="s">
        <v>153</v>
      </c>
      <c r="D169" s="4" t="s">
        <v>154</v>
      </c>
      <c r="E169" s="6">
        <v>8539</v>
      </c>
      <c r="F169" s="4" t="s">
        <v>196</v>
      </c>
      <c r="G169" s="6">
        <v>232938</v>
      </c>
      <c r="H169" s="6">
        <v>367</v>
      </c>
    </row>
    <row r="170" spans="1:8" ht="14.55" customHeight="1" x14ac:dyDescent="0.25">
      <c r="A170" s="4" t="s">
        <v>180</v>
      </c>
      <c r="B170" s="4" t="s">
        <v>57</v>
      </c>
      <c r="C170" s="4" t="s">
        <v>155</v>
      </c>
      <c r="D170" s="4" t="s">
        <v>156</v>
      </c>
      <c r="E170" s="6">
        <v>3478</v>
      </c>
      <c r="F170" s="4" t="s">
        <v>196</v>
      </c>
      <c r="G170" s="6">
        <v>87704</v>
      </c>
      <c r="H170" s="6">
        <v>397</v>
      </c>
    </row>
    <row r="171" spans="1:8" ht="14.55" customHeight="1" x14ac:dyDescent="0.25">
      <c r="A171" s="4" t="s">
        <v>180</v>
      </c>
      <c r="B171" s="4" t="s">
        <v>57</v>
      </c>
      <c r="C171" s="4" t="s">
        <v>157</v>
      </c>
      <c r="D171" s="4" t="s">
        <v>158</v>
      </c>
      <c r="E171" s="6">
        <v>4437</v>
      </c>
      <c r="F171" s="4" t="s">
        <v>196</v>
      </c>
      <c r="G171" s="6">
        <v>94083</v>
      </c>
      <c r="H171" s="6">
        <v>472</v>
      </c>
    </row>
    <row r="172" spans="1:8" ht="14.55" customHeight="1" x14ac:dyDescent="0.25">
      <c r="A172" s="4" t="s">
        <v>180</v>
      </c>
      <c r="B172" s="4" t="s">
        <v>57</v>
      </c>
      <c r="C172" s="4" t="s">
        <v>159</v>
      </c>
      <c r="D172" s="4" t="s">
        <v>160</v>
      </c>
      <c r="E172" s="6">
        <v>18232</v>
      </c>
      <c r="F172" s="4" t="s">
        <v>196</v>
      </c>
      <c r="G172" s="6">
        <v>445419</v>
      </c>
      <c r="H172" s="6">
        <v>409</v>
      </c>
    </row>
    <row r="173" spans="1:8" ht="14.55" customHeight="1" x14ac:dyDescent="0.25">
      <c r="A173" s="4" t="s">
        <v>180</v>
      </c>
      <c r="B173" s="4" t="s">
        <v>57</v>
      </c>
      <c r="C173" s="4" t="s">
        <v>161</v>
      </c>
      <c r="D173" s="4" t="s">
        <v>162</v>
      </c>
      <c r="E173" s="6">
        <v>14952</v>
      </c>
      <c r="F173" s="4" t="s">
        <v>196</v>
      </c>
      <c r="G173" s="6">
        <v>355664</v>
      </c>
      <c r="H173" s="6">
        <v>420</v>
      </c>
    </row>
    <row r="174" spans="1:8" ht="14.55" customHeight="1" x14ac:dyDescent="0.25">
      <c r="A174" s="4" t="s">
        <v>180</v>
      </c>
      <c r="B174" s="4" t="s">
        <v>57</v>
      </c>
      <c r="C174" s="4" t="s">
        <v>163</v>
      </c>
      <c r="D174" s="4" t="s">
        <v>164</v>
      </c>
      <c r="E174" s="6">
        <v>9915</v>
      </c>
      <c r="F174" s="4" t="s">
        <v>196</v>
      </c>
      <c r="G174" s="6">
        <v>273283</v>
      </c>
      <c r="H174" s="6">
        <v>363</v>
      </c>
    </row>
    <row r="175" spans="1:8" ht="14.55" customHeight="1" x14ac:dyDescent="0.25">
      <c r="A175" s="4" t="s">
        <v>180</v>
      </c>
      <c r="B175" s="4" t="s">
        <v>57</v>
      </c>
      <c r="C175" s="4" t="s">
        <v>165</v>
      </c>
      <c r="D175" s="4" t="s">
        <v>166</v>
      </c>
      <c r="E175" s="6">
        <v>7234</v>
      </c>
      <c r="F175" s="4" t="s">
        <v>196</v>
      </c>
      <c r="G175" s="6">
        <v>204904</v>
      </c>
      <c r="H175" s="6">
        <v>353</v>
      </c>
    </row>
    <row r="176" spans="1:8" ht="14.55" customHeight="1" x14ac:dyDescent="0.25">
      <c r="A176" s="4" t="s">
        <v>180</v>
      </c>
      <c r="B176" s="4" t="s">
        <v>57</v>
      </c>
      <c r="C176" s="4" t="s">
        <v>167</v>
      </c>
      <c r="D176" s="4" t="s">
        <v>168</v>
      </c>
      <c r="E176" s="6">
        <v>7786</v>
      </c>
      <c r="F176" s="4" t="s">
        <v>196</v>
      </c>
      <c r="G176" s="6">
        <v>175248</v>
      </c>
      <c r="H176" s="6">
        <v>444</v>
      </c>
    </row>
    <row r="177" spans="1:8" ht="14.55" customHeight="1" x14ac:dyDescent="0.25">
      <c r="A177" s="4" t="s">
        <v>180</v>
      </c>
      <c r="B177" s="4" t="s">
        <v>57</v>
      </c>
      <c r="C177" s="4" t="s">
        <v>169</v>
      </c>
      <c r="D177" s="4" t="s">
        <v>170</v>
      </c>
      <c r="E177" s="6">
        <v>10055</v>
      </c>
      <c r="F177" s="4" t="s">
        <v>196</v>
      </c>
      <c r="G177" s="6">
        <v>199831</v>
      </c>
      <c r="H177" s="6">
        <v>503</v>
      </c>
    </row>
    <row r="178" spans="1:8" ht="14.55" customHeight="1" x14ac:dyDescent="0.25">
      <c r="A178" s="4" t="s">
        <v>180</v>
      </c>
      <c r="B178" s="4" t="s">
        <v>57</v>
      </c>
      <c r="C178" s="4" t="s">
        <v>171</v>
      </c>
      <c r="D178" s="4" t="s">
        <v>172</v>
      </c>
      <c r="E178" s="6">
        <v>12520</v>
      </c>
      <c r="F178" s="4" t="s">
        <v>196</v>
      </c>
      <c r="G178" s="6">
        <v>310719</v>
      </c>
      <c r="H178" s="6">
        <v>403</v>
      </c>
    </row>
    <row r="179" spans="1:8" ht="14.55" customHeight="1" x14ac:dyDescent="0.25">
      <c r="A179" s="4" t="s">
        <v>180</v>
      </c>
      <c r="B179" s="4" t="s">
        <v>57</v>
      </c>
      <c r="C179" s="4" t="s">
        <v>173</v>
      </c>
      <c r="D179" s="4" t="s">
        <v>174</v>
      </c>
      <c r="E179" s="6">
        <v>18483</v>
      </c>
      <c r="F179" s="4" t="s">
        <v>196</v>
      </c>
      <c r="G179" s="6">
        <v>497697</v>
      </c>
      <c r="H179" s="6">
        <v>371</v>
      </c>
    </row>
    <row r="180" spans="1:8" ht="14.55" customHeight="1" x14ac:dyDescent="0.25">
      <c r="A180" s="4" t="s">
        <v>180</v>
      </c>
      <c r="B180" s="4" t="s">
        <v>57</v>
      </c>
      <c r="C180" s="4" t="s">
        <v>82</v>
      </c>
      <c r="D180" s="4" t="s">
        <v>82</v>
      </c>
      <c r="E180" s="6">
        <v>1566</v>
      </c>
      <c r="F180" s="4"/>
      <c r="G180" s="6"/>
      <c r="H180" s="6"/>
    </row>
    <row r="181" spans="1:8" ht="14.55" customHeight="1" x14ac:dyDescent="0.25">
      <c r="A181" s="4" t="s">
        <v>180</v>
      </c>
      <c r="B181" s="4" t="s">
        <v>58</v>
      </c>
      <c r="C181" s="4" t="s">
        <v>90</v>
      </c>
      <c r="D181" s="4" t="s">
        <v>91</v>
      </c>
      <c r="E181" s="6">
        <v>8744</v>
      </c>
      <c r="F181" s="4" t="s">
        <v>197</v>
      </c>
      <c r="G181" s="6">
        <v>177522</v>
      </c>
      <c r="H181" s="6">
        <v>493</v>
      </c>
    </row>
    <row r="182" spans="1:8" ht="14.55" customHeight="1" x14ac:dyDescent="0.25">
      <c r="A182" s="4" t="s">
        <v>180</v>
      </c>
      <c r="B182" s="4" t="s">
        <v>58</v>
      </c>
      <c r="C182" s="4" t="s">
        <v>93</v>
      </c>
      <c r="D182" s="4" t="s">
        <v>94</v>
      </c>
      <c r="E182" s="6">
        <v>11975</v>
      </c>
      <c r="F182" s="4" t="s">
        <v>197</v>
      </c>
      <c r="G182" s="6">
        <v>209991</v>
      </c>
      <c r="H182" s="6">
        <v>570</v>
      </c>
    </row>
    <row r="183" spans="1:8" ht="14.55" customHeight="1" x14ac:dyDescent="0.25">
      <c r="A183" s="4" t="s">
        <v>180</v>
      </c>
      <c r="B183" s="4" t="s">
        <v>58</v>
      </c>
      <c r="C183" s="4" t="s">
        <v>95</v>
      </c>
      <c r="D183" s="4" t="s">
        <v>96</v>
      </c>
      <c r="E183" s="6">
        <v>12151</v>
      </c>
      <c r="F183" s="4" t="s">
        <v>197</v>
      </c>
      <c r="G183" s="6">
        <v>307085</v>
      </c>
      <c r="H183" s="6">
        <v>396</v>
      </c>
    </row>
    <row r="184" spans="1:8" ht="14.55" customHeight="1" x14ac:dyDescent="0.25">
      <c r="A184" s="4" t="s">
        <v>180</v>
      </c>
      <c r="B184" s="4" t="s">
        <v>58</v>
      </c>
      <c r="C184" s="4" t="s">
        <v>97</v>
      </c>
      <c r="D184" s="4" t="s">
        <v>98</v>
      </c>
      <c r="E184" s="6">
        <v>10821</v>
      </c>
      <c r="F184" s="4" t="s">
        <v>197</v>
      </c>
      <c r="G184" s="6">
        <v>245116</v>
      </c>
      <c r="H184" s="6">
        <v>441</v>
      </c>
    </row>
    <row r="185" spans="1:8" ht="14.55" customHeight="1" x14ac:dyDescent="0.25">
      <c r="A185" s="4" t="s">
        <v>180</v>
      </c>
      <c r="B185" s="4" t="s">
        <v>58</v>
      </c>
      <c r="C185" s="4" t="s">
        <v>99</v>
      </c>
      <c r="D185" s="4" t="s">
        <v>100</v>
      </c>
      <c r="E185" s="6">
        <v>10723</v>
      </c>
      <c r="F185" s="4" t="s">
        <v>197</v>
      </c>
      <c r="G185" s="6">
        <v>219901</v>
      </c>
      <c r="H185" s="6">
        <v>488</v>
      </c>
    </row>
    <row r="186" spans="1:8" ht="14.55" customHeight="1" x14ac:dyDescent="0.25">
      <c r="A186" s="4" t="s">
        <v>180</v>
      </c>
      <c r="B186" s="4" t="s">
        <v>58</v>
      </c>
      <c r="C186" s="4" t="s">
        <v>101</v>
      </c>
      <c r="D186" s="4" t="s">
        <v>102</v>
      </c>
      <c r="E186" s="6">
        <v>17390</v>
      </c>
      <c r="F186" s="4" t="s">
        <v>197</v>
      </c>
      <c r="G186" s="6">
        <v>358908</v>
      </c>
      <c r="H186" s="6">
        <v>485</v>
      </c>
    </row>
    <row r="187" spans="1:8" ht="14.55" customHeight="1" x14ac:dyDescent="0.25">
      <c r="A187" s="4" t="s">
        <v>180</v>
      </c>
      <c r="B187" s="4" t="s">
        <v>58</v>
      </c>
      <c r="C187" s="4" t="s">
        <v>103</v>
      </c>
      <c r="D187" s="4" t="s">
        <v>104</v>
      </c>
      <c r="E187" s="6">
        <v>9422</v>
      </c>
      <c r="F187" s="4" t="s">
        <v>197</v>
      </c>
      <c r="G187" s="6">
        <v>188955</v>
      </c>
      <c r="H187" s="6">
        <v>499</v>
      </c>
    </row>
    <row r="188" spans="1:8" ht="14.55" customHeight="1" x14ac:dyDescent="0.25">
      <c r="A188" s="4" t="s">
        <v>180</v>
      </c>
      <c r="B188" s="4" t="s">
        <v>58</v>
      </c>
      <c r="C188" s="4" t="s">
        <v>105</v>
      </c>
      <c r="D188" s="4" t="s">
        <v>106</v>
      </c>
      <c r="E188" s="6">
        <v>16890</v>
      </c>
      <c r="F188" s="4" t="s">
        <v>197</v>
      </c>
      <c r="G188" s="6">
        <v>490948</v>
      </c>
      <c r="H188" s="6">
        <v>344</v>
      </c>
    </row>
    <row r="189" spans="1:8" ht="14.55" customHeight="1" x14ac:dyDescent="0.25">
      <c r="A189" s="4" t="s">
        <v>180</v>
      </c>
      <c r="B189" s="4" t="s">
        <v>58</v>
      </c>
      <c r="C189" s="4" t="s">
        <v>107</v>
      </c>
      <c r="D189" s="4" t="s">
        <v>108</v>
      </c>
      <c r="E189" s="6">
        <v>3985</v>
      </c>
      <c r="F189" s="4" t="s">
        <v>197</v>
      </c>
      <c r="G189" s="6">
        <v>95519</v>
      </c>
      <c r="H189" s="6">
        <v>417</v>
      </c>
    </row>
    <row r="190" spans="1:8" ht="14.55" customHeight="1" x14ac:dyDescent="0.25">
      <c r="A190" s="4" t="s">
        <v>180</v>
      </c>
      <c r="B190" s="4" t="s">
        <v>58</v>
      </c>
      <c r="C190" s="4" t="s">
        <v>109</v>
      </c>
      <c r="D190" s="4" t="s">
        <v>110</v>
      </c>
      <c r="E190" s="6">
        <v>8473</v>
      </c>
      <c r="F190" s="4" t="s">
        <v>197</v>
      </c>
      <c r="G190" s="6">
        <v>193744</v>
      </c>
      <c r="H190" s="6">
        <v>437</v>
      </c>
    </row>
    <row r="191" spans="1:8" ht="14.55" customHeight="1" x14ac:dyDescent="0.25">
      <c r="A191" s="4" t="s">
        <v>180</v>
      </c>
      <c r="B191" s="4" t="s">
        <v>58</v>
      </c>
      <c r="C191" s="4" t="s">
        <v>111</v>
      </c>
      <c r="D191" s="4" t="s">
        <v>112</v>
      </c>
      <c r="E191" s="6">
        <v>9038</v>
      </c>
      <c r="F191" s="4" t="s">
        <v>197</v>
      </c>
      <c r="G191" s="6">
        <v>194303</v>
      </c>
      <c r="H191" s="6">
        <v>465</v>
      </c>
    </row>
    <row r="192" spans="1:8" ht="14.55" customHeight="1" x14ac:dyDescent="0.25">
      <c r="A192" s="4" t="s">
        <v>180</v>
      </c>
      <c r="B192" s="4" t="s">
        <v>58</v>
      </c>
      <c r="C192" s="4" t="s">
        <v>113</v>
      </c>
      <c r="D192" s="4" t="s">
        <v>114</v>
      </c>
      <c r="E192" s="6">
        <v>9255</v>
      </c>
      <c r="F192" s="4" t="s">
        <v>197</v>
      </c>
      <c r="G192" s="6">
        <v>216394</v>
      </c>
      <c r="H192" s="6">
        <v>428</v>
      </c>
    </row>
    <row r="193" spans="1:8" ht="14.55" customHeight="1" x14ac:dyDescent="0.25">
      <c r="A193" s="4" t="s">
        <v>180</v>
      </c>
      <c r="B193" s="4" t="s">
        <v>58</v>
      </c>
      <c r="C193" s="4" t="s">
        <v>115</v>
      </c>
      <c r="D193" s="4" t="s">
        <v>116</v>
      </c>
      <c r="E193" s="6">
        <v>4847</v>
      </c>
      <c r="F193" s="4" t="s">
        <v>197</v>
      </c>
      <c r="G193" s="6">
        <v>134347</v>
      </c>
      <c r="H193" s="6">
        <v>361</v>
      </c>
    </row>
    <row r="194" spans="1:8" ht="14.55" customHeight="1" x14ac:dyDescent="0.25">
      <c r="A194" s="4" t="s">
        <v>180</v>
      </c>
      <c r="B194" s="4" t="s">
        <v>58</v>
      </c>
      <c r="C194" s="4" t="s">
        <v>117</v>
      </c>
      <c r="D194" s="4" t="s">
        <v>118</v>
      </c>
      <c r="E194" s="6">
        <v>8549</v>
      </c>
      <c r="F194" s="4" t="s">
        <v>197</v>
      </c>
      <c r="G194" s="6">
        <v>156457</v>
      </c>
      <c r="H194" s="6">
        <v>546</v>
      </c>
    </row>
    <row r="195" spans="1:8" ht="14.55" customHeight="1" x14ac:dyDescent="0.25">
      <c r="A195" s="4" t="s">
        <v>180</v>
      </c>
      <c r="B195" s="4" t="s">
        <v>58</v>
      </c>
      <c r="C195" s="4" t="s">
        <v>119</v>
      </c>
      <c r="D195" s="4" t="s">
        <v>120</v>
      </c>
      <c r="E195" s="6">
        <v>5794</v>
      </c>
      <c r="F195" s="4" t="s">
        <v>197</v>
      </c>
      <c r="G195" s="6">
        <v>117456</v>
      </c>
      <c r="H195" s="6">
        <v>493</v>
      </c>
    </row>
    <row r="196" spans="1:8" ht="14.55" customHeight="1" x14ac:dyDescent="0.25">
      <c r="A196" s="4" t="s">
        <v>180</v>
      </c>
      <c r="B196" s="4" t="s">
        <v>58</v>
      </c>
      <c r="C196" s="4" t="s">
        <v>121</v>
      </c>
      <c r="D196" s="4" t="s">
        <v>122</v>
      </c>
      <c r="E196" s="6">
        <v>21513</v>
      </c>
      <c r="F196" s="4" t="s">
        <v>197</v>
      </c>
      <c r="G196" s="6">
        <v>623249</v>
      </c>
      <c r="H196" s="6">
        <v>345</v>
      </c>
    </row>
    <row r="197" spans="1:8" ht="14.55" customHeight="1" x14ac:dyDescent="0.25">
      <c r="A197" s="4" t="s">
        <v>180</v>
      </c>
      <c r="B197" s="4" t="s">
        <v>58</v>
      </c>
      <c r="C197" s="4" t="s">
        <v>123</v>
      </c>
      <c r="D197" s="4" t="s">
        <v>124</v>
      </c>
      <c r="E197" s="6">
        <v>15510</v>
      </c>
      <c r="F197" s="4" t="s">
        <v>197</v>
      </c>
      <c r="G197" s="6">
        <v>346240</v>
      </c>
      <c r="H197" s="6">
        <v>448</v>
      </c>
    </row>
    <row r="198" spans="1:8" ht="14.55" customHeight="1" x14ac:dyDescent="0.25">
      <c r="A198" s="4" t="s">
        <v>180</v>
      </c>
      <c r="B198" s="4" t="s">
        <v>58</v>
      </c>
      <c r="C198" s="4" t="s">
        <v>125</v>
      </c>
      <c r="D198" s="4" t="s">
        <v>126</v>
      </c>
      <c r="E198" s="6">
        <v>6494</v>
      </c>
      <c r="F198" s="4" t="s">
        <v>197</v>
      </c>
      <c r="G198" s="6">
        <v>136654</v>
      </c>
      <c r="H198" s="6">
        <v>475</v>
      </c>
    </row>
    <row r="199" spans="1:8" ht="14.55" customHeight="1" x14ac:dyDescent="0.25">
      <c r="A199" s="4" t="s">
        <v>180</v>
      </c>
      <c r="B199" s="4" t="s">
        <v>58</v>
      </c>
      <c r="C199" s="4" t="s">
        <v>127</v>
      </c>
      <c r="D199" s="4" t="s">
        <v>128</v>
      </c>
      <c r="E199" s="6">
        <v>15668</v>
      </c>
      <c r="F199" s="4" t="s">
        <v>197</v>
      </c>
      <c r="G199" s="6">
        <v>296162</v>
      </c>
      <c r="H199" s="6">
        <v>529</v>
      </c>
    </row>
    <row r="200" spans="1:8" ht="14.55" customHeight="1" x14ac:dyDescent="0.25">
      <c r="A200" s="4" t="s">
        <v>180</v>
      </c>
      <c r="B200" s="4" t="s">
        <v>58</v>
      </c>
      <c r="C200" s="4" t="s">
        <v>129</v>
      </c>
      <c r="D200" s="4" t="s">
        <v>130</v>
      </c>
      <c r="E200" s="6">
        <v>12449</v>
      </c>
      <c r="F200" s="4" t="s">
        <v>197</v>
      </c>
      <c r="G200" s="6">
        <v>305138</v>
      </c>
      <c r="H200" s="6">
        <v>408</v>
      </c>
    </row>
    <row r="201" spans="1:8" ht="14.55" customHeight="1" x14ac:dyDescent="0.25">
      <c r="A201" s="4" t="s">
        <v>180</v>
      </c>
      <c r="B201" s="4" t="s">
        <v>58</v>
      </c>
      <c r="C201" s="4" t="s">
        <v>131</v>
      </c>
      <c r="D201" s="4" t="s">
        <v>132</v>
      </c>
      <c r="E201" s="6">
        <v>17971</v>
      </c>
      <c r="F201" s="4" t="s">
        <v>197</v>
      </c>
      <c r="G201" s="6">
        <v>355092</v>
      </c>
      <c r="H201" s="6">
        <v>506</v>
      </c>
    </row>
    <row r="202" spans="1:8" ht="14.55" customHeight="1" x14ac:dyDescent="0.25">
      <c r="A202" s="4" t="s">
        <v>180</v>
      </c>
      <c r="B202" s="4" t="s">
        <v>58</v>
      </c>
      <c r="C202" s="4" t="s">
        <v>133</v>
      </c>
      <c r="D202" s="4" t="s">
        <v>134</v>
      </c>
      <c r="E202" s="6">
        <v>11265</v>
      </c>
      <c r="F202" s="4" t="s">
        <v>197</v>
      </c>
      <c r="G202" s="6">
        <v>320378</v>
      </c>
      <c r="H202" s="6">
        <v>352</v>
      </c>
    </row>
    <row r="203" spans="1:8" ht="14.55" customHeight="1" x14ac:dyDescent="0.25">
      <c r="A203" s="4" t="s">
        <v>180</v>
      </c>
      <c r="B203" s="4" t="s">
        <v>58</v>
      </c>
      <c r="C203" s="4" t="s">
        <v>135</v>
      </c>
      <c r="D203" s="4" t="s">
        <v>136</v>
      </c>
      <c r="E203" s="6">
        <v>9884</v>
      </c>
      <c r="F203" s="4" t="s">
        <v>197</v>
      </c>
      <c r="G203" s="6">
        <v>228475</v>
      </c>
      <c r="H203" s="6">
        <v>433</v>
      </c>
    </row>
    <row r="204" spans="1:8" ht="14.55" customHeight="1" x14ac:dyDescent="0.25">
      <c r="A204" s="4" t="s">
        <v>180</v>
      </c>
      <c r="B204" s="4" t="s">
        <v>58</v>
      </c>
      <c r="C204" s="4" t="s">
        <v>137</v>
      </c>
      <c r="D204" s="4" t="s">
        <v>138</v>
      </c>
      <c r="E204" s="6">
        <v>5037</v>
      </c>
      <c r="F204" s="4" t="s">
        <v>197</v>
      </c>
      <c r="G204" s="6">
        <v>134580</v>
      </c>
      <c r="H204" s="6">
        <v>374</v>
      </c>
    </row>
    <row r="205" spans="1:8" ht="14.55" customHeight="1" x14ac:dyDescent="0.25">
      <c r="A205" s="4" t="s">
        <v>180</v>
      </c>
      <c r="B205" s="4" t="s">
        <v>58</v>
      </c>
      <c r="C205" s="4" t="s">
        <v>139</v>
      </c>
      <c r="D205" s="4" t="s">
        <v>140</v>
      </c>
      <c r="E205" s="6">
        <v>9960</v>
      </c>
      <c r="F205" s="4" t="s">
        <v>197</v>
      </c>
      <c r="G205" s="6">
        <v>230707</v>
      </c>
      <c r="H205" s="6">
        <v>432</v>
      </c>
    </row>
    <row r="206" spans="1:8" ht="14.55" customHeight="1" x14ac:dyDescent="0.25">
      <c r="A206" s="4" t="s">
        <v>180</v>
      </c>
      <c r="B206" s="4" t="s">
        <v>58</v>
      </c>
      <c r="C206" s="4" t="s">
        <v>141</v>
      </c>
      <c r="D206" s="4" t="s">
        <v>142</v>
      </c>
      <c r="E206" s="6">
        <v>7401</v>
      </c>
      <c r="F206" s="4" t="s">
        <v>197</v>
      </c>
      <c r="G206" s="6">
        <v>179306</v>
      </c>
      <c r="H206" s="6">
        <v>413</v>
      </c>
    </row>
    <row r="207" spans="1:8" ht="14.55" customHeight="1" x14ac:dyDescent="0.25">
      <c r="A207" s="4" t="s">
        <v>180</v>
      </c>
      <c r="B207" s="4" t="s">
        <v>58</v>
      </c>
      <c r="C207" s="4" t="s">
        <v>143</v>
      </c>
      <c r="D207" s="4" t="s">
        <v>144</v>
      </c>
      <c r="E207" s="6">
        <v>13658</v>
      </c>
      <c r="F207" s="4" t="s">
        <v>197</v>
      </c>
      <c r="G207" s="6">
        <v>351298</v>
      </c>
      <c r="H207" s="6">
        <v>389</v>
      </c>
    </row>
    <row r="208" spans="1:8" ht="14.55" customHeight="1" x14ac:dyDescent="0.25">
      <c r="A208" s="4" t="s">
        <v>180</v>
      </c>
      <c r="B208" s="4" t="s">
        <v>58</v>
      </c>
      <c r="C208" s="4" t="s">
        <v>145</v>
      </c>
      <c r="D208" s="4" t="s">
        <v>146</v>
      </c>
      <c r="E208" s="6">
        <v>24155</v>
      </c>
      <c r="F208" s="4" t="s">
        <v>197</v>
      </c>
      <c r="G208" s="6">
        <v>520309</v>
      </c>
      <c r="H208" s="6">
        <v>464</v>
      </c>
    </row>
    <row r="209" spans="1:8" ht="14.55" customHeight="1" x14ac:dyDescent="0.25">
      <c r="A209" s="4" t="s">
        <v>180</v>
      </c>
      <c r="B209" s="4" t="s">
        <v>58</v>
      </c>
      <c r="C209" s="4" t="s">
        <v>147</v>
      </c>
      <c r="D209" s="4" t="s">
        <v>148</v>
      </c>
      <c r="E209" s="6">
        <v>21592</v>
      </c>
      <c r="F209" s="4" t="s">
        <v>197</v>
      </c>
      <c r="G209" s="6">
        <v>562942</v>
      </c>
      <c r="H209" s="6">
        <v>384</v>
      </c>
    </row>
    <row r="210" spans="1:8" ht="14.55" customHeight="1" x14ac:dyDescent="0.25">
      <c r="A210" s="4" t="s">
        <v>180</v>
      </c>
      <c r="B210" s="4" t="s">
        <v>58</v>
      </c>
      <c r="C210" s="4" t="s">
        <v>149</v>
      </c>
      <c r="D210" s="4" t="s">
        <v>150</v>
      </c>
      <c r="E210" s="6">
        <v>19120</v>
      </c>
      <c r="F210" s="4" t="s">
        <v>197</v>
      </c>
      <c r="G210" s="6">
        <v>505984</v>
      </c>
      <c r="H210" s="6">
        <v>378</v>
      </c>
    </row>
    <row r="211" spans="1:8" ht="14.55" customHeight="1" x14ac:dyDescent="0.25">
      <c r="A211" s="4" t="s">
        <v>180</v>
      </c>
      <c r="B211" s="4" t="s">
        <v>58</v>
      </c>
      <c r="C211" s="4" t="s">
        <v>151</v>
      </c>
      <c r="D211" s="4" t="s">
        <v>152</v>
      </c>
      <c r="E211" s="6">
        <v>8463</v>
      </c>
      <c r="F211" s="4" t="s">
        <v>197</v>
      </c>
      <c r="G211" s="6">
        <v>155105</v>
      </c>
      <c r="H211" s="6">
        <v>546</v>
      </c>
    </row>
    <row r="212" spans="1:8" ht="14.55" customHeight="1" x14ac:dyDescent="0.25">
      <c r="A212" s="4" t="s">
        <v>180</v>
      </c>
      <c r="B212" s="4" t="s">
        <v>58</v>
      </c>
      <c r="C212" s="4" t="s">
        <v>153</v>
      </c>
      <c r="D212" s="4" t="s">
        <v>154</v>
      </c>
      <c r="E212" s="6">
        <v>8806</v>
      </c>
      <c r="F212" s="4" t="s">
        <v>197</v>
      </c>
      <c r="G212" s="6">
        <v>238169</v>
      </c>
      <c r="H212" s="6">
        <v>370</v>
      </c>
    </row>
    <row r="213" spans="1:8" ht="14.55" customHeight="1" x14ac:dyDescent="0.25">
      <c r="A213" s="4" t="s">
        <v>180</v>
      </c>
      <c r="B213" s="4" t="s">
        <v>58</v>
      </c>
      <c r="C213" s="4" t="s">
        <v>155</v>
      </c>
      <c r="D213" s="4" t="s">
        <v>156</v>
      </c>
      <c r="E213" s="6">
        <v>3788</v>
      </c>
      <c r="F213" s="4" t="s">
        <v>197</v>
      </c>
      <c r="G213" s="6">
        <v>88461</v>
      </c>
      <c r="H213" s="6">
        <v>428</v>
      </c>
    </row>
    <row r="214" spans="1:8" ht="14.55" customHeight="1" x14ac:dyDescent="0.25">
      <c r="A214" s="4" t="s">
        <v>180</v>
      </c>
      <c r="B214" s="4" t="s">
        <v>58</v>
      </c>
      <c r="C214" s="4" t="s">
        <v>157</v>
      </c>
      <c r="D214" s="4" t="s">
        <v>158</v>
      </c>
      <c r="E214" s="6">
        <v>4463</v>
      </c>
      <c r="F214" s="4" t="s">
        <v>197</v>
      </c>
      <c r="G214" s="6">
        <v>94418</v>
      </c>
      <c r="H214" s="6">
        <v>473</v>
      </c>
    </row>
    <row r="215" spans="1:8" ht="14.55" customHeight="1" x14ac:dyDescent="0.25">
      <c r="A215" s="4" t="s">
        <v>180</v>
      </c>
      <c r="B215" s="4" t="s">
        <v>58</v>
      </c>
      <c r="C215" s="4" t="s">
        <v>159</v>
      </c>
      <c r="D215" s="4" t="s">
        <v>160</v>
      </c>
      <c r="E215" s="6">
        <v>19533</v>
      </c>
      <c r="F215" s="4" t="s">
        <v>197</v>
      </c>
      <c r="G215" s="6">
        <v>445963</v>
      </c>
      <c r="H215" s="6">
        <v>438</v>
      </c>
    </row>
    <row r="216" spans="1:8" ht="14.55" customHeight="1" x14ac:dyDescent="0.25">
      <c r="A216" s="4" t="s">
        <v>180</v>
      </c>
      <c r="B216" s="4" t="s">
        <v>58</v>
      </c>
      <c r="C216" s="4" t="s">
        <v>161</v>
      </c>
      <c r="D216" s="4" t="s">
        <v>162</v>
      </c>
      <c r="E216" s="6">
        <v>15744</v>
      </c>
      <c r="F216" s="4" t="s">
        <v>197</v>
      </c>
      <c r="G216" s="6">
        <v>353993</v>
      </c>
      <c r="H216" s="6">
        <v>445</v>
      </c>
    </row>
    <row r="217" spans="1:8" ht="14.55" customHeight="1" x14ac:dyDescent="0.25">
      <c r="A217" s="4" t="s">
        <v>180</v>
      </c>
      <c r="B217" s="4" t="s">
        <v>58</v>
      </c>
      <c r="C217" s="4" t="s">
        <v>163</v>
      </c>
      <c r="D217" s="4" t="s">
        <v>164</v>
      </c>
      <c r="E217" s="6">
        <v>11300</v>
      </c>
      <c r="F217" s="4" t="s">
        <v>197</v>
      </c>
      <c r="G217" s="6">
        <v>278604</v>
      </c>
      <c r="H217" s="6">
        <v>406</v>
      </c>
    </row>
    <row r="218" spans="1:8" ht="14.55" customHeight="1" x14ac:dyDescent="0.25">
      <c r="A218" s="4" t="s">
        <v>180</v>
      </c>
      <c r="B218" s="4" t="s">
        <v>58</v>
      </c>
      <c r="C218" s="4" t="s">
        <v>165</v>
      </c>
      <c r="D218" s="4" t="s">
        <v>166</v>
      </c>
      <c r="E218" s="6">
        <v>8037</v>
      </c>
      <c r="F218" s="4" t="s">
        <v>197</v>
      </c>
      <c r="G218" s="6">
        <v>207596</v>
      </c>
      <c r="H218" s="6">
        <v>387</v>
      </c>
    </row>
    <row r="219" spans="1:8" ht="14.55" customHeight="1" x14ac:dyDescent="0.25">
      <c r="A219" s="4" t="s">
        <v>180</v>
      </c>
      <c r="B219" s="4" t="s">
        <v>58</v>
      </c>
      <c r="C219" s="4" t="s">
        <v>167</v>
      </c>
      <c r="D219" s="4" t="s">
        <v>168</v>
      </c>
      <c r="E219" s="6">
        <v>8588</v>
      </c>
      <c r="F219" s="4" t="s">
        <v>197</v>
      </c>
      <c r="G219" s="6">
        <v>176066</v>
      </c>
      <c r="H219" s="6">
        <v>488</v>
      </c>
    </row>
    <row r="220" spans="1:8" ht="14.55" customHeight="1" x14ac:dyDescent="0.25">
      <c r="A220" s="4" t="s">
        <v>180</v>
      </c>
      <c r="B220" s="4" t="s">
        <v>58</v>
      </c>
      <c r="C220" s="4" t="s">
        <v>169</v>
      </c>
      <c r="D220" s="4" t="s">
        <v>170</v>
      </c>
      <c r="E220" s="6">
        <v>10357</v>
      </c>
      <c r="F220" s="4" t="s">
        <v>197</v>
      </c>
      <c r="G220" s="6">
        <v>200129</v>
      </c>
      <c r="H220" s="6">
        <v>518</v>
      </c>
    </row>
    <row r="221" spans="1:8" ht="14.55" customHeight="1" x14ac:dyDescent="0.25">
      <c r="A221" s="4" t="s">
        <v>180</v>
      </c>
      <c r="B221" s="4" t="s">
        <v>58</v>
      </c>
      <c r="C221" s="4" t="s">
        <v>171</v>
      </c>
      <c r="D221" s="4" t="s">
        <v>172</v>
      </c>
      <c r="E221" s="6">
        <v>12776</v>
      </c>
      <c r="F221" s="4" t="s">
        <v>197</v>
      </c>
      <c r="G221" s="6">
        <v>312750</v>
      </c>
      <c r="H221" s="6">
        <v>409</v>
      </c>
    </row>
    <row r="222" spans="1:8" ht="14.55" customHeight="1" x14ac:dyDescent="0.25">
      <c r="A222" s="4" t="s">
        <v>180</v>
      </c>
      <c r="B222" s="4" t="s">
        <v>58</v>
      </c>
      <c r="C222" s="4" t="s">
        <v>173</v>
      </c>
      <c r="D222" s="4" t="s">
        <v>174</v>
      </c>
      <c r="E222" s="6">
        <v>20546</v>
      </c>
      <c r="F222" s="4" t="s">
        <v>197</v>
      </c>
      <c r="G222" s="6">
        <v>505172</v>
      </c>
      <c r="H222" s="6">
        <v>407</v>
      </c>
    </row>
    <row r="223" spans="1:8" ht="14.55" customHeight="1" x14ac:dyDescent="0.25">
      <c r="A223" s="4" t="s">
        <v>180</v>
      </c>
      <c r="B223" s="4" t="s">
        <v>58</v>
      </c>
      <c r="C223" s="4" t="s">
        <v>82</v>
      </c>
      <c r="D223" s="4" t="s">
        <v>82</v>
      </c>
      <c r="E223" s="6">
        <v>1944</v>
      </c>
      <c r="F223" s="4"/>
      <c r="G223" s="6"/>
      <c r="H223" s="6"/>
    </row>
    <row r="224" spans="1:8" ht="14.55" customHeight="1" x14ac:dyDescent="0.25">
      <c r="A224" s="4" t="s">
        <v>180</v>
      </c>
      <c r="B224" s="4" t="s">
        <v>59</v>
      </c>
      <c r="C224" s="4" t="s">
        <v>90</v>
      </c>
      <c r="D224" s="4" t="s">
        <v>91</v>
      </c>
      <c r="E224" s="6">
        <v>8731</v>
      </c>
      <c r="F224" s="4" t="s">
        <v>197</v>
      </c>
      <c r="G224" s="6">
        <v>177522</v>
      </c>
      <c r="H224" s="6">
        <v>492</v>
      </c>
    </row>
    <row r="225" spans="1:8" ht="14.55" customHeight="1" x14ac:dyDescent="0.25">
      <c r="A225" s="4" t="s">
        <v>180</v>
      </c>
      <c r="B225" s="4" t="s">
        <v>59</v>
      </c>
      <c r="C225" s="4" t="s">
        <v>93</v>
      </c>
      <c r="D225" s="4" t="s">
        <v>94</v>
      </c>
      <c r="E225" s="6">
        <v>13386</v>
      </c>
      <c r="F225" s="4" t="s">
        <v>197</v>
      </c>
      <c r="G225" s="6">
        <v>209991</v>
      </c>
      <c r="H225" s="6">
        <v>637</v>
      </c>
    </row>
    <row r="226" spans="1:8" ht="14.55" customHeight="1" x14ac:dyDescent="0.25">
      <c r="A226" s="4" t="s">
        <v>180</v>
      </c>
      <c r="B226" s="4" t="s">
        <v>59</v>
      </c>
      <c r="C226" s="4" t="s">
        <v>95</v>
      </c>
      <c r="D226" s="4" t="s">
        <v>96</v>
      </c>
      <c r="E226" s="6">
        <v>14774</v>
      </c>
      <c r="F226" s="4" t="s">
        <v>197</v>
      </c>
      <c r="G226" s="6">
        <v>307085</v>
      </c>
      <c r="H226" s="6">
        <v>481</v>
      </c>
    </row>
    <row r="227" spans="1:8" ht="14.55" customHeight="1" x14ac:dyDescent="0.25">
      <c r="A227" s="4" t="s">
        <v>180</v>
      </c>
      <c r="B227" s="4" t="s">
        <v>59</v>
      </c>
      <c r="C227" s="4" t="s">
        <v>97</v>
      </c>
      <c r="D227" s="4" t="s">
        <v>98</v>
      </c>
      <c r="E227" s="6">
        <v>12587</v>
      </c>
      <c r="F227" s="4" t="s">
        <v>197</v>
      </c>
      <c r="G227" s="6">
        <v>245116</v>
      </c>
      <c r="H227" s="6">
        <v>514</v>
      </c>
    </row>
    <row r="228" spans="1:8" ht="14.55" customHeight="1" x14ac:dyDescent="0.25">
      <c r="A228" s="4" t="s">
        <v>180</v>
      </c>
      <c r="B228" s="4" t="s">
        <v>59</v>
      </c>
      <c r="C228" s="4" t="s">
        <v>99</v>
      </c>
      <c r="D228" s="4" t="s">
        <v>100</v>
      </c>
      <c r="E228" s="6">
        <v>10523</v>
      </c>
      <c r="F228" s="4" t="s">
        <v>197</v>
      </c>
      <c r="G228" s="6">
        <v>219901</v>
      </c>
      <c r="H228" s="6">
        <v>479</v>
      </c>
    </row>
    <row r="229" spans="1:8" ht="14.55" customHeight="1" x14ac:dyDescent="0.25">
      <c r="A229" s="4" t="s">
        <v>180</v>
      </c>
      <c r="B229" s="4" t="s">
        <v>59</v>
      </c>
      <c r="C229" s="4" t="s">
        <v>101</v>
      </c>
      <c r="D229" s="4" t="s">
        <v>102</v>
      </c>
      <c r="E229" s="6">
        <v>19476</v>
      </c>
      <c r="F229" s="4" t="s">
        <v>197</v>
      </c>
      <c r="G229" s="6">
        <v>358908</v>
      </c>
      <c r="H229" s="6">
        <v>543</v>
      </c>
    </row>
    <row r="230" spans="1:8" ht="14.55" customHeight="1" x14ac:dyDescent="0.25">
      <c r="A230" s="4" t="s">
        <v>180</v>
      </c>
      <c r="B230" s="4" t="s">
        <v>59</v>
      </c>
      <c r="C230" s="4" t="s">
        <v>103</v>
      </c>
      <c r="D230" s="4" t="s">
        <v>104</v>
      </c>
      <c r="E230" s="6">
        <v>10219</v>
      </c>
      <c r="F230" s="4" t="s">
        <v>197</v>
      </c>
      <c r="G230" s="6">
        <v>188955</v>
      </c>
      <c r="H230" s="6">
        <v>541</v>
      </c>
    </row>
    <row r="231" spans="1:8" ht="14.55" customHeight="1" x14ac:dyDescent="0.25">
      <c r="A231" s="4" t="s">
        <v>180</v>
      </c>
      <c r="B231" s="4" t="s">
        <v>59</v>
      </c>
      <c r="C231" s="4" t="s">
        <v>105</v>
      </c>
      <c r="D231" s="4" t="s">
        <v>106</v>
      </c>
      <c r="E231" s="6">
        <v>20043</v>
      </c>
      <c r="F231" s="4" t="s">
        <v>197</v>
      </c>
      <c r="G231" s="6">
        <v>490948</v>
      </c>
      <c r="H231" s="6">
        <v>408</v>
      </c>
    </row>
    <row r="232" spans="1:8" ht="14.55" customHeight="1" x14ac:dyDescent="0.25">
      <c r="A232" s="4" t="s">
        <v>180</v>
      </c>
      <c r="B232" s="4" t="s">
        <v>59</v>
      </c>
      <c r="C232" s="4" t="s">
        <v>107</v>
      </c>
      <c r="D232" s="4" t="s">
        <v>108</v>
      </c>
      <c r="E232" s="6">
        <v>4033</v>
      </c>
      <c r="F232" s="4" t="s">
        <v>197</v>
      </c>
      <c r="G232" s="6">
        <v>95519</v>
      </c>
      <c r="H232" s="6">
        <v>422</v>
      </c>
    </row>
    <row r="233" spans="1:8" ht="14.55" customHeight="1" x14ac:dyDescent="0.25">
      <c r="A233" s="4" t="s">
        <v>180</v>
      </c>
      <c r="B233" s="4" t="s">
        <v>59</v>
      </c>
      <c r="C233" s="4" t="s">
        <v>109</v>
      </c>
      <c r="D233" s="4" t="s">
        <v>110</v>
      </c>
      <c r="E233" s="6">
        <v>8837</v>
      </c>
      <c r="F233" s="4" t="s">
        <v>197</v>
      </c>
      <c r="G233" s="6">
        <v>193744</v>
      </c>
      <c r="H233" s="6">
        <v>456</v>
      </c>
    </row>
    <row r="234" spans="1:8" ht="14.55" customHeight="1" x14ac:dyDescent="0.25">
      <c r="A234" s="4" t="s">
        <v>180</v>
      </c>
      <c r="B234" s="4" t="s">
        <v>59</v>
      </c>
      <c r="C234" s="4" t="s">
        <v>111</v>
      </c>
      <c r="D234" s="4" t="s">
        <v>112</v>
      </c>
      <c r="E234" s="6">
        <v>9667</v>
      </c>
      <c r="F234" s="4" t="s">
        <v>197</v>
      </c>
      <c r="G234" s="6">
        <v>194303</v>
      </c>
      <c r="H234" s="6">
        <v>498</v>
      </c>
    </row>
    <row r="235" spans="1:8" ht="14.55" customHeight="1" x14ac:dyDescent="0.25">
      <c r="A235" s="4" t="s">
        <v>180</v>
      </c>
      <c r="B235" s="4" t="s">
        <v>59</v>
      </c>
      <c r="C235" s="4" t="s">
        <v>113</v>
      </c>
      <c r="D235" s="4" t="s">
        <v>114</v>
      </c>
      <c r="E235" s="6">
        <v>9849</v>
      </c>
      <c r="F235" s="4" t="s">
        <v>197</v>
      </c>
      <c r="G235" s="6">
        <v>216394</v>
      </c>
      <c r="H235" s="6">
        <v>455</v>
      </c>
    </row>
    <row r="236" spans="1:8" ht="14.55" customHeight="1" x14ac:dyDescent="0.25">
      <c r="A236" s="4" t="s">
        <v>180</v>
      </c>
      <c r="B236" s="4" t="s">
        <v>59</v>
      </c>
      <c r="C236" s="4" t="s">
        <v>115</v>
      </c>
      <c r="D236" s="4" t="s">
        <v>116</v>
      </c>
      <c r="E236" s="6">
        <v>6464</v>
      </c>
      <c r="F236" s="4" t="s">
        <v>197</v>
      </c>
      <c r="G236" s="6">
        <v>134347</v>
      </c>
      <c r="H236" s="6">
        <v>481</v>
      </c>
    </row>
    <row r="237" spans="1:8" ht="14.55" customHeight="1" x14ac:dyDescent="0.25">
      <c r="A237" s="4" t="s">
        <v>180</v>
      </c>
      <c r="B237" s="4" t="s">
        <v>59</v>
      </c>
      <c r="C237" s="4" t="s">
        <v>117</v>
      </c>
      <c r="D237" s="4" t="s">
        <v>118</v>
      </c>
      <c r="E237" s="6">
        <v>9431</v>
      </c>
      <c r="F237" s="4" t="s">
        <v>197</v>
      </c>
      <c r="G237" s="6">
        <v>156457</v>
      </c>
      <c r="H237" s="6">
        <v>603</v>
      </c>
    </row>
    <row r="238" spans="1:8" ht="14.55" customHeight="1" x14ac:dyDescent="0.25">
      <c r="A238" s="4" t="s">
        <v>180</v>
      </c>
      <c r="B238" s="4" t="s">
        <v>59</v>
      </c>
      <c r="C238" s="4" t="s">
        <v>119</v>
      </c>
      <c r="D238" s="4" t="s">
        <v>120</v>
      </c>
      <c r="E238" s="6">
        <v>6132</v>
      </c>
      <c r="F238" s="4" t="s">
        <v>197</v>
      </c>
      <c r="G238" s="6">
        <v>117456</v>
      </c>
      <c r="H238" s="6">
        <v>522</v>
      </c>
    </row>
    <row r="239" spans="1:8" ht="14.55" customHeight="1" x14ac:dyDescent="0.25">
      <c r="A239" s="4" t="s">
        <v>180</v>
      </c>
      <c r="B239" s="4" t="s">
        <v>59</v>
      </c>
      <c r="C239" s="4" t="s">
        <v>121</v>
      </c>
      <c r="D239" s="4" t="s">
        <v>122</v>
      </c>
      <c r="E239" s="6">
        <v>27271</v>
      </c>
      <c r="F239" s="4" t="s">
        <v>197</v>
      </c>
      <c r="G239" s="6">
        <v>623249</v>
      </c>
      <c r="H239" s="6">
        <v>438</v>
      </c>
    </row>
    <row r="240" spans="1:8" ht="14.55" customHeight="1" x14ac:dyDescent="0.25">
      <c r="A240" s="4" t="s">
        <v>180</v>
      </c>
      <c r="B240" s="4" t="s">
        <v>59</v>
      </c>
      <c r="C240" s="4" t="s">
        <v>123</v>
      </c>
      <c r="D240" s="4" t="s">
        <v>124</v>
      </c>
      <c r="E240" s="6">
        <v>16842</v>
      </c>
      <c r="F240" s="4" t="s">
        <v>197</v>
      </c>
      <c r="G240" s="6">
        <v>346240</v>
      </c>
      <c r="H240" s="6">
        <v>486</v>
      </c>
    </row>
    <row r="241" spans="1:8" ht="14.55" customHeight="1" x14ac:dyDescent="0.25">
      <c r="A241" s="4" t="s">
        <v>180</v>
      </c>
      <c r="B241" s="4" t="s">
        <v>59</v>
      </c>
      <c r="C241" s="4" t="s">
        <v>125</v>
      </c>
      <c r="D241" s="4" t="s">
        <v>126</v>
      </c>
      <c r="E241" s="6">
        <v>6655</v>
      </c>
      <c r="F241" s="4" t="s">
        <v>197</v>
      </c>
      <c r="G241" s="6">
        <v>136654</v>
      </c>
      <c r="H241" s="6">
        <v>487</v>
      </c>
    </row>
    <row r="242" spans="1:8" ht="14.55" customHeight="1" x14ac:dyDescent="0.25">
      <c r="A242" s="4" t="s">
        <v>180</v>
      </c>
      <c r="B242" s="4" t="s">
        <v>59</v>
      </c>
      <c r="C242" s="4" t="s">
        <v>127</v>
      </c>
      <c r="D242" s="4" t="s">
        <v>128</v>
      </c>
      <c r="E242" s="6">
        <v>16804</v>
      </c>
      <c r="F242" s="4" t="s">
        <v>197</v>
      </c>
      <c r="G242" s="6">
        <v>296162</v>
      </c>
      <c r="H242" s="6">
        <v>567</v>
      </c>
    </row>
    <row r="243" spans="1:8" ht="14.55" customHeight="1" x14ac:dyDescent="0.25">
      <c r="A243" s="4" t="s">
        <v>180</v>
      </c>
      <c r="B243" s="4" t="s">
        <v>59</v>
      </c>
      <c r="C243" s="4" t="s">
        <v>129</v>
      </c>
      <c r="D243" s="4" t="s">
        <v>130</v>
      </c>
      <c r="E243" s="6">
        <v>13224</v>
      </c>
      <c r="F243" s="4" t="s">
        <v>197</v>
      </c>
      <c r="G243" s="6">
        <v>305138</v>
      </c>
      <c r="H243" s="6">
        <v>433</v>
      </c>
    </row>
    <row r="244" spans="1:8" ht="14.55" customHeight="1" x14ac:dyDescent="0.25">
      <c r="A244" s="4" t="s">
        <v>180</v>
      </c>
      <c r="B244" s="4" t="s">
        <v>59</v>
      </c>
      <c r="C244" s="4" t="s">
        <v>131</v>
      </c>
      <c r="D244" s="4" t="s">
        <v>132</v>
      </c>
      <c r="E244" s="6">
        <v>18902</v>
      </c>
      <c r="F244" s="4" t="s">
        <v>197</v>
      </c>
      <c r="G244" s="6">
        <v>355092</v>
      </c>
      <c r="H244" s="6">
        <v>532</v>
      </c>
    </row>
    <row r="245" spans="1:8" ht="14.55" customHeight="1" x14ac:dyDescent="0.25">
      <c r="A245" s="4" t="s">
        <v>180</v>
      </c>
      <c r="B245" s="4" t="s">
        <v>59</v>
      </c>
      <c r="C245" s="4" t="s">
        <v>133</v>
      </c>
      <c r="D245" s="4" t="s">
        <v>134</v>
      </c>
      <c r="E245" s="6">
        <v>14904</v>
      </c>
      <c r="F245" s="4" t="s">
        <v>197</v>
      </c>
      <c r="G245" s="6">
        <v>320378</v>
      </c>
      <c r="H245" s="6">
        <v>465</v>
      </c>
    </row>
    <row r="246" spans="1:8" ht="14.55" customHeight="1" x14ac:dyDescent="0.25">
      <c r="A246" s="4" t="s">
        <v>180</v>
      </c>
      <c r="B246" s="4" t="s">
        <v>59</v>
      </c>
      <c r="C246" s="4" t="s">
        <v>135</v>
      </c>
      <c r="D246" s="4" t="s">
        <v>136</v>
      </c>
      <c r="E246" s="6">
        <v>10853</v>
      </c>
      <c r="F246" s="4" t="s">
        <v>197</v>
      </c>
      <c r="G246" s="6">
        <v>228475</v>
      </c>
      <c r="H246" s="6">
        <v>475</v>
      </c>
    </row>
    <row r="247" spans="1:8" ht="14.55" customHeight="1" x14ac:dyDescent="0.25">
      <c r="A247" s="4" t="s">
        <v>180</v>
      </c>
      <c r="B247" s="4" t="s">
        <v>59</v>
      </c>
      <c r="C247" s="4" t="s">
        <v>137</v>
      </c>
      <c r="D247" s="4" t="s">
        <v>138</v>
      </c>
      <c r="E247" s="6">
        <v>5896</v>
      </c>
      <c r="F247" s="4" t="s">
        <v>197</v>
      </c>
      <c r="G247" s="6">
        <v>134580</v>
      </c>
      <c r="H247" s="6">
        <v>438</v>
      </c>
    </row>
    <row r="248" spans="1:8" ht="14.55" customHeight="1" x14ac:dyDescent="0.25">
      <c r="A248" s="4" t="s">
        <v>180</v>
      </c>
      <c r="B248" s="4" t="s">
        <v>59</v>
      </c>
      <c r="C248" s="4" t="s">
        <v>139</v>
      </c>
      <c r="D248" s="4" t="s">
        <v>140</v>
      </c>
      <c r="E248" s="6">
        <v>11192</v>
      </c>
      <c r="F248" s="4" t="s">
        <v>197</v>
      </c>
      <c r="G248" s="6">
        <v>230707</v>
      </c>
      <c r="H248" s="6">
        <v>485</v>
      </c>
    </row>
    <row r="249" spans="1:8" ht="14.55" customHeight="1" x14ac:dyDescent="0.25">
      <c r="A249" s="4" t="s">
        <v>180</v>
      </c>
      <c r="B249" s="4" t="s">
        <v>59</v>
      </c>
      <c r="C249" s="4" t="s">
        <v>141</v>
      </c>
      <c r="D249" s="4" t="s">
        <v>142</v>
      </c>
      <c r="E249" s="6">
        <v>7809</v>
      </c>
      <c r="F249" s="4" t="s">
        <v>197</v>
      </c>
      <c r="G249" s="6">
        <v>179306</v>
      </c>
      <c r="H249" s="6">
        <v>436</v>
      </c>
    </row>
    <row r="250" spans="1:8" ht="14.55" customHeight="1" x14ac:dyDescent="0.25">
      <c r="A250" s="4" t="s">
        <v>180</v>
      </c>
      <c r="B250" s="4" t="s">
        <v>59</v>
      </c>
      <c r="C250" s="4" t="s">
        <v>143</v>
      </c>
      <c r="D250" s="4" t="s">
        <v>144</v>
      </c>
      <c r="E250" s="6">
        <v>15530</v>
      </c>
      <c r="F250" s="4" t="s">
        <v>197</v>
      </c>
      <c r="G250" s="6">
        <v>351298</v>
      </c>
      <c r="H250" s="6">
        <v>442</v>
      </c>
    </row>
    <row r="251" spans="1:8" ht="14.55" customHeight="1" x14ac:dyDescent="0.25">
      <c r="A251" s="4" t="s">
        <v>180</v>
      </c>
      <c r="B251" s="4" t="s">
        <v>59</v>
      </c>
      <c r="C251" s="4" t="s">
        <v>145</v>
      </c>
      <c r="D251" s="4" t="s">
        <v>146</v>
      </c>
      <c r="E251" s="6">
        <v>29335</v>
      </c>
      <c r="F251" s="4" t="s">
        <v>197</v>
      </c>
      <c r="G251" s="6">
        <v>520309</v>
      </c>
      <c r="H251" s="6">
        <v>564</v>
      </c>
    </row>
    <row r="252" spans="1:8" ht="14.55" customHeight="1" x14ac:dyDescent="0.25">
      <c r="A252" s="4" t="s">
        <v>180</v>
      </c>
      <c r="B252" s="4" t="s">
        <v>59</v>
      </c>
      <c r="C252" s="4" t="s">
        <v>147</v>
      </c>
      <c r="D252" s="4" t="s">
        <v>148</v>
      </c>
      <c r="E252" s="6">
        <v>23697</v>
      </c>
      <c r="F252" s="4" t="s">
        <v>197</v>
      </c>
      <c r="G252" s="6">
        <v>562942</v>
      </c>
      <c r="H252" s="6">
        <v>421</v>
      </c>
    </row>
    <row r="253" spans="1:8" ht="14.55" customHeight="1" x14ac:dyDescent="0.25">
      <c r="A253" s="4" t="s">
        <v>180</v>
      </c>
      <c r="B253" s="4" t="s">
        <v>59</v>
      </c>
      <c r="C253" s="4" t="s">
        <v>149</v>
      </c>
      <c r="D253" s="4" t="s">
        <v>150</v>
      </c>
      <c r="E253" s="6">
        <v>21490</v>
      </c>
      <c r="F253" s="4" t="s">
        <v>197</v>
      </c>
      <c r="G253" s="6">
        <v>505984</v>
      </c>
      <c r="H253" s="6">
        <v>425</v>
      </c>
    </row>
    <row r="254" spans="1:8" ht="14.55" customHeight="1" x14ac:dyDescent="0.25">
      <c r="A254" s="4" t="s">
        <v>180</v>
      </c>
      <c r="B254" s="4" t="s">
        <v>59</v>
      </c>
      <c r="C254" s="4" t="s">
        <v>151</v>
      </c>
      <c r="D254" s="4" t="s">
        <v>152</v>
      </c>
      <c r="E254" s="6">
        <v>8869</v>
      </c>
      <c r="F254" s="4" t="s">
        <v>197</v>
      </c>
      <c r="G254" s="6">
        <v>155105</v>
      </c>
      <c r="H254" s="6">
        <v>572</v>
      </c>
    </row>
    <row r="255" spans="1:8" ht="14.55" customHeight="1" x14ac:dyDescent="0.25">
      <c r="A255" s="4" t="s">
        <v>180</v>
      </c>
      <c r="B255" s="4" t="s">
        <v>59</v>
      </c>
      <c r="C255" s="4" t="s">
        <v>153</v>
      </c>
      <c r="D255" s="4" t="s">
        <v>154</v>
      </c>
      <c r="E255" s="6">
        <v>10281</v>
      </c>
      <c r="F255" s="4" t="s">
        <v>197</v>
      </c>
      <c r="G255" s="6">
        <v>238169</v>
      </c>
      <c r="H255" s="6">
        <v>432</v>
      </c>
    </row>
    <row r="256" spans="1:8" ht="14.55" customHeight="1" x14ac:dyDescent="0.25">
      <c r="A256" s="4" t="s">
        <v>180</v>
      </c>
      <c r="B256" s="4" t="s">
        <v>59</v>
      </c>
      <c r="C256" s="4" t="s">
        <v>155</v>
      </c>
      <c r="D256" s="4" t="s">
        <v>156</v>
      </c>
      <c r="E256" s="6">
        <v>4391</v>
      </c>
      <c r="F256" s="4" t="s">
        <v>197</v>
      </c>
      <c r="G256" s="6">
        <v>88461</v>
      </c>
      <c r="H256" s="6">
        <v>496</v>
      </c>
    </row>
    <row r="257" spans="1:8" ht="14.55" customHeight="1" x14ac:dyDescent="0.25">
      <c r="A257" s="4" t="s">
        <v>180</v>
      </c>
      <c r="B257" s="4" t="s">
        <v>59</v>
      </c>
      <c r="C257" s="4" t="s">
        <v>157</v>
      </c>
      <c r="D257" s="4" t="s">
        <v>158</v>
      </c>
      <c r="E257" s="6">
        <v>4544</v>
      </c>
      <c r="F257" s="4" t="s">
        <v>197</v>
      </c>
      <c r="G257" s="6">
        <v>94418</v>
      </c>
      <c r="H257" s="6">
        <v>481</v>
      </c>
    </row>
    <row r="258" spans="1:8" ht="14.55" customHeight="1" x14ac:dyDescent="0.25">
      <c r="A258" s="4" t="s">
        <v>180</v>
      </c>
      <c r="B258" s="4" t="s">
        <v>59</v>
      </c>
      <c r="C258" s="4" t="s">
        <v>159</v>
      </c>
      <c r="D258" s="4" t="s">
        <v>160</v>
      </c>
      <c r="E258" s="6">
        <v>21118</v>
      </c>
      <c r="F258" s="4" t="s">
        <v>197</v>
      </c>
      <c r="G258" s="6">
        <v>445963</v>
      </c>
      <c r="H258" s="6">
        <v>474</v>
      </c>
    </row>
    <row r="259" spans="1:8" ht="14.55" customHeight="1" x14ac:dyDescent="0.25">
      <c r="A259" s="4" t="s">
        <v>180</v>
      </c>
      <c r="B259" s="4" t="s">
        <v>59</v>
      </c>
      <c r="C259" s="4" t="s">
        <v>161</v>
      </c>
      <c r="D259" s="4" t="s">
        <v>162</v>
      </c>
      <c r="E259" s="6">
        <v>16695</v>
      </c>
      <c r="F259" s="4" t="s">
        <v>197</v>
      </c>
      <c r="G259" s="6">
        <v>353993</v>
      </c>
      <c r="H259" s="6">
        <v>472</v>
      </c>
    </row>
    <row r="260" spans="1:8" ht="14.55" customHeight="1" x14ac:dyDescent="0.25">
      <c r="A260" s="4" t="s">
        <v>180</v>
      </c>
      <c r="B260" s="4" t="s">
        <v>59</v>
      </c>
      <c r="C260" s="4" t="s">
        <v>163</v>
      </c>
      <c r="D260" s="4" t="s">
        <v>164</v>
      </c>
      <c r="E260" s="6">
        <v>12512</v>
      </c>
      <c r="F260" s="4" t="s">
        <v>197</v>
      </c>
      <c r="G260" s="6">
        <v>278604</v>
      </c>
      <c r="H260" s="6">
        <v>449</v>
      </c>
    </row>
    <row r="261" spans="1:8" ht="14.55" customHeight="1" x14ac:dyDescent="0.25">
      <c r="A261" s="4" t="s">
        <v>180</v>
      </c>
      <c r="B261" s="4" t="s">
        <v>59</v>
      </c>
      <c r="C261" s="4" t="s">
        <v>165</v>
      </c>
      <c r="D261" s="4" t="s">
        <v>166</v>
      </c>
      <c r="E261" s="6">
        <v>9018</v>
      </c>
      <c r="F261" s="4" t="s">
        <v>197</v>
      </c>
      <c r="G261" s="6">
        <v>207596</v>
      </c>
      <c r="H261" s="6">
        <v>434</v>
      </c>
    </row>
    <row r="262" spans="1:8" ht="14.55" customHeight="1" x14ac:dyDescent="0.25">
      <c r="A262" s="4" t="s">
        <v>180</v>
      </c>
      <c r="B262" s="4" t="s">
        <v>59</v>
      </c>
      <c r="C262" s="4" t="s">
        <v>167</v>
      </c>
      <c r="D262" s="4" t="s">
        <v>168</v>
      </c>
      <c r="E262" s="6">
        <v>8653</v>
      </c>
      <c r="F262" s="4" t="s">
        <v>197</v>
      </c>
      <c r="G262" s="6">
        <v>176066</v>
      </c>
      <c r="H262" s="6">
        <v>491</v>
      </c>
    </row>
    <row r="263" spans="1:8" ht="14.55" customHeight="1" x14ac:dyDescent="0.25">
      <c r="A263" s="4" t="s">
        <v>180</v>
      </c>
      <c r="B263" s="4" t="s">
        <v>59</v>
      </c>
      <c r="C263" s="4" t="s">
        <v>169</v>
      </c>
      <c r="D263" s="4" t="s">
        <v>170</v>
      </c>
      <c r="E263" s="6">
        <v>10994</v>
      </c>
      <c r="F263" s="4" t="s">
        <v>197</v>
      </c>
      <c r="G263" s="6">
        <v>200129</v>
      </c>
      <c r="H263" s="6">
        <v>549</v>
      </c>
    </row>
    <row r="264" spans="1:8" ht="14.55" customHeight="1" x14ac:dyDescent="0.25">
      <c r="A264" s="4" t="s">
        <v>180</v>
      </c>
      <c r="B264" s="4" t="s">
        <v>59</v>
      </c>
      <c r="C264" s="4" t="s">
        <v>171</v>
      </c>
      <c r="D264" s="4" t="s">
        <v>172</v>
      </c>
      <c r="E264" s="6">
        <v>13718</v>
      </c>
      <c r="F264" s="4" t="s">
        <v>197</v>
      </c>
      <c r="G264" s="6">
        <v>312750</v>
      </c>
      <c r="H264" s="6">
        <v>439</v>
      </c>
    </row>
    <row r="265" spans="1:8" ht="14.55" customHeight="1" x14ac:dyDescent="0.25">
      <c r="A265" s="4" t="s">
        <v>180</v>
      </c>
      <c r="B265" s="4" t="s">
        <v>59</v>
      </c>
      <c r="C265" s="4" t="s">
        <v>173</v>
      </c>
      <c r="D265" s="4" t="s">
        <v>174</v>
      </c>
      <c r="E265" s="6">
        <v>23696</v>
      </c>
      <c r="F265" s="4" t="s">
        <v>197</v>
      </c>
      <c r="G265" s="6">
        <v>505172</v>
      </c>
      <c r="H265" s="6">
        <v>469</v>
      </c>
    </row>
    <row r="266" spans="1:8" ht="14.55" customHeight="1" x14ac:dyDescent="0.25">
      <c r="A266" s="4" t="s">
        <v>180</v>
      </c>
      <c r="B266" s="4" t="s">
        <v>59</v>
      </c>
      <c r="C266" s="4" t="s">
        <v>82</v>
      </c>
      <c r="D266" s="4" t="s">
        <v>82</v>
      </c>
      <c r="E266" s="6">
        <v>2638</v>
      </c>
      <c r="F266" s="4"/>
      <c r="G266" s="6"/>
      <c r="H266" s="6"/>
    </row>
    <row r="267" spans="1:8" ht="14.55" customHeight="1" x14ac:dyDescent="0.25">
      <c r="A267" s="4" t="s">
        <v>180</v>
      </c>
      <c r="B267" s="4" t="s">
        <v>60</v>
      </c>
      <c r="C267" s="4" t="s">
        <v>90</v>
      </c>
      <c r="D267" s="4" t="s">
        <v>91</v>
      </c>
      <c r="E267" s="6">
        <v>8394</v>
      </c>
      <c r="F267" s="4" t="s">
        <v>197</v>
      </c>
      <c r="G267" s="6">
        <v>177522</v>
      </c>
      <c r="H267" s="6">
        <v>473</v>
      </c>
    </row>
    <row r="268" spans="1:8" ht="14.55" customHeight="1" x14ac:dyDescent="0.25">
      <c r="A268" s="4" t="s">
        <v>180</v>
      </c>
      <c r="B268" s="4" t="s">
        <v>60</v>
      </c>
      <c r="C268" s="4" t="s">
        <v>93</v>
      </c>
      <c r="D268" s="4" t="s">
        <v>94</v>
      </c>
      <c r="E268" s="6">
        <v>13788</v>
      </c>
      <c r="F268" s="4" t="s">
        <v>197</v>
      </c>
      <c r="G268" s="6">
        <v>209991</v>
      </c>
      <c r="H268" s="6">
        <v>657</v>
      </c>
    </row>
    <row r="269" spans="1:8" ht="14.55" customHeight="1" x14ac:dyDescent="0.25">
      <c r="A269" s="4" t="s">
        <v>180</v>
      </c>
      <c r="B269" s="4" t="s">
        <v>60</v>
      </c>
      <c r="C269" s="4" t="s">
        <v>95</v>
      </c>
      <c r="D269" s="4" t="s">
        <v>96</v>
      </c>
      <c r="E269" s="6">
        <v>16396</v>
      </c>
      <c r="F269" s="4" t="s">
        <v>197</v>
      </c>
      <c r="G269" s="6">
        <v>307085</v>
      </c>
      <c r="H269" s="6">
        <v>534</v>
      </c>
    </row>
    <row r="270" spans="1:8" ht="14.55" customHeight="1" x14ac:dyDescent="0.25">
      <c r="A270" s="4" t="s">
        <v>180</v>
      </c>
      <c r="B270" s="4" t="s">
        <v>60</v>
      </c>
      <c r="C270" s="4" t="s">
        <v>97</v>
      </c>
      <c r="D270" s="4" t="s">
        <v>98</v>
      </c>
      <c r="E270" s="6">
        <v>13495</v>
      </c>
      <c r="F270" s="4" t="s">
        <v>197</v>
      </c>
      <c r="G270" s="6">
        <v>245116</v>
      </c>
      <c r="H270" s="6">
        <v>551</v>
      </c>
    </row>
    <row r="271" spans="1:8" ht="14.55" customHeight="1" x14ac:dyDescent="0.25">
      <c r="A271" s="4" t="s">
        <v>180</v>
      </c>
      <c r="B271" s="4" t="s">
        <v>60</v>
      </c>
      <c r="C271" s="4" t="s">
        <v>99</v>
      </c>
      <c r="D271" s="4" t="s">
        <v>100</v>
      </c>
      <c r="E271" s="6">
        <v>10549</v>
      </c>
      <c r="F271" s="4" t="s">
        <v>197</v>
      </c>
      <c r="G271" s="6">
        <v>219901</v>
      </c>
      <c r="H271" s="6">
        <v>480</v>
      </c>
    </row>
    <row r="272" spans="1:8" ht="14.55" customHeight="1" x14ac:dyDescent="0.25">
      <c r="A272" s="4" t="s">
        <v>180</v>
      </c>
      <c r="B272" s="4" t="s">
        <v>60</v>
      </c>
      <c r="C272" s="4" t="s">
        <v>101</v>
      </c>
      <c r="D272" s="4" t="s">
        <v>102</v>
      </c>
      <c r="E272" s="6">
        <v>18823</v>
      </c>
      <c r="F272" s="4" t="s">
        <v>197</v>
      </c>
      <c r="G272" s="6">
        <v>358908</v>
      </c>
      <c r="H272" s="6">
        <v>524</v>
      </c>
    </row>
    <row r="273" spans="1:8" ht="14.55" customHeight="1" x14ac:dyDescent="0.25">
      <c r="A273" s="4" t="s">
        <v>180</v>
      </c>
      <c r="B273" s="4" t="s">
        <v>60</v>
      </c>
      <c r="C273" s="4" t="s">
        <v>103</v>
      </c>
      <c r="D273" s="4" t="s">
        <v>104</v>
      </c>
      <c r="E273" s="6">
        <v>9967</v>
      </c>
      <c r="F273" s="4" t="s">
        <v>197</v>
      </c>
      <c r="G273" s="6">
        <v>188955</v>
      </c>
      <c r="H273" s="6">
        <v>527</v>
      </c>
    </row>
    <row r="274" spans="1:8" ht="14.55" customHeight="1" x14ac:dyDescent="0.25">
      <c r="A274" s="4" t="s">
        <v>180</v>
      </c>
      <c r="B274" s="4" t="s">
        <v>60</v>
      </c>
      <c r="C274" s="4" t="s">
        <v>105</v>
      </c>
      <c r="D274" s="4" t="s">
        <v>106</v>
      </c>
      <c r="E274" s="6">
        <v>21044</v>
      </c>
      <c r="F274" s="4" t="s">
        <v>197</v>
      </c>
      <c r="G274" s="6">
        <v>490948</v>
      </c>
      <c r="H274" s="6">
        <v>429</v>
      </c>
    </row>
    <row r="275" spans="1:8" ht="14.55" customHeight="1" x14ac:dyDescent="0.25">
      <c r="A275" s="4" t="s">
        <v>180</v>
      </c>
      <c r="B275" s="4" t="s">
        <v>60</v>
      </c>
      <c r="C275" s="4" t="s">
        <v>107</v>
      </c>
      <c r="D275" s="4" t="s">
        <v>108</v>
      </c>
      <c r="E275" s="6">
        <v>4190</v>
      </c>
      <c r="F275" s="4" t="s">
        <v>197</v>
      </c>
      <c r="G275" s="6">
        <v>95519</v>
      </c>
      <c r="H275" s="6">
        <v>439</v>
      </c>
    </row>
    <row r="276" spans="1:8" ht="14.55" customHeight="1" x14ac:dyDescent="0.25">
      <c r="A276" s="4" t="s">
        <v>180</v>
      </c>
      <c r="B276" s="4" t="s">
        <v>60</v>
      </c>
      <c r="C276" s="4" t="s">
        <v>109</v>
      </c>
      <c r="D276" s="4" t="s">
        <v>110</v>
      </c>
      <c r="E276" s="6">
        <v>9332</v>
      </c>
      <c r="F276" s="4" t="s">
        <v>197</v>
      </c>
      <c r="G276" s="6">
        <v>193744</v>
      </c>
      <c r="H276" s="6">
        <v>482</v>
      </c>
    </row>
    <row r="277" spans="1:8" ht="14.55" customHeight="1" x14ac:dyDescent="0.25">
      <c r="A277" s="4" t="s">
        <v>180</v>
      </c>
      <c r="B277" s="4" t="s">
        <v>60</v>
      </c>
      <c r="C277" s="4" t="s">
        <v>111</v>
      </c>
      <c r="D277" s="4" t="s">
        <v>112</v>
      </c>
      <c r="E277" s="6">
        <v>9412</v>
      </c>
      <c r="F277" s="4" t="s">
        <v>197</v>
      </c>
      <c r="G277" s="6">
        <v>194303</v>
      </c>
      <c r="H277" s="6">
        <v>484</v>
      </c>
    </row>
    <row r="278" spans="1:8" ht="14.55" customHeight="1" x14ac:dyDescent="0.25">
      <c r="A278" s="4" t="s">
        <v>180</v>
      </c>
      <c r="B278" s="4" t="s">
        <v>60</v>
      </c>
      <c r="C278" s="4" t="s">
        <v>113</v>
      </c>
      <c r="D278" s="4" t="s">
        <v>114</v>
      </c>
      <c r="E278" s="6">
        <v>9494</v>
      </c>
      <c r="F278" s="4" t="s">
        <v>197</v>
      </c>
      <c r="G278" s="6">
        <v>216394</v>
      </c>
      <c r="H278" s="6">
        <v>439</v>
      </c>
    </row>
    <row r="279" spans="1:8" ht="14.55" customHeight="1" x14ac:dyDescent="0.25">
      <c r="A279" s="4" t="s">
        <v>180</v>
      </c>
      <c r="B279" s="4" t="s">
        <v>60</v>
      </c>
      <c r="C279" s="4" t="s">
        <v>115</v>
      </c>
      <c r="D279" s="4" t="s">
        <v>116</v>
      </c>
      <c r="E279" s="6">
        <v>6085</v>
      </c>
      <c r="F279" s="4" t="s">
        <v>197</v>
      </c>
      <c r="G279" s="6">
        <v>134347</v>
      </c>
      <c r="H279" s="6">
        <v>453</v>
      </c>
    </row>
    <row r="280" spans="1:8" ht="14.55" customHeight="1" x14ac:dyDescent="0.25">
      <c r="A280" s="4" t="s">
        <v>180</v>
      </c>
      <c r="B280" s="4" t="s">
        <v>60</v>
      </c>
      <c r="C280" s="4" t="s">
        <v>117</v>
      </c>
      <c r="D280" s="4" t="s">
        <v>118</v>
      </c>
      <c r="E280" s="6">
        <v>9469</v>
      </c>
      <c r="F280" s="4" t="s">
        <v>197</v>
      </c>
      <c r="G280" s="6">
        <v>156457</v>
      </c>
      <c r="H280" s="6">
        <v>605</v>
      </c>
    </row>
    <row r="281" spans="1:8" ht="14.55" customHeight="1" x14ac:dyDescent="0.25">
      <c r="A281" s="4" t="s">
        <v>180</v>
      </c>
      <c r="B281" s="4" t="s">
        <v>60</v>
      </c>
      <c r="C281" s="4" t="s">
        <v>119</v>
      </c>
      <c r="D281" s="4" t="s">
        <v>120</v>
      </c>
      <c r="E281" s="6">
        <v>6076</v>
      </c>
      <c r="F281" s="4" t="s">
        <v>197</v>
      </c>
      <c r="G281" s="6">
        <v>117456</v>
      </c>
      <c r="H281" s="6">
        <v>517</v>
      </c>
    </row>
    <row r="282" spans="1:8" ht="14.55" customHeight="1" x14ac:dyDescent="0.25">
      <c r="A282" s="4" t="s">
        <v>180</v>
      </c>
      <c r="B282" s="4" t="s">
        <v>60</v>
      </c>
      <c r="C282" s="4" t="s">
        <v>121</v>
      </c>
      <c r="D282" s="4" t="s">
        <v>122</v>
      </c>
      <c r="E282" s="6">
        <v>31438</v>
      </c>
      <c r="F282" s="4" t="s">
        <v>197</v>
      </c>
      <c r="G282" s="6">
        <v>623249</v>
      </c>
      <c r="H282" s="6">
        <v>504</v>
      </c>
    </row>
    <row r="283" spans="1:8" ht="14.55" customHeight="1" x14ac:dyDescent="0.25">
      <c r="A283" s="4" t="s">
        <v>180</v>
      </c>
      <c r="B283" s="4" t="s">
        <v>60</v>
      </c>
      <c r="C283" s="4" t="s">
        <v>123</v>
      </c>
      <c r="D283" s="4" t="s">
        <v>124</v>
      </c>
      <c r="E283" s="6">
        <v>16530</v>
      </c>
      <c r="F283" s="4" t="s">
        <v>197</v>
      </c>
      <c r="G283" s="6">
        <v>346240</v>
      </c>
      <c r="H283" s="6">
        <v>477</v>
      </c>
    </row>
    <row r="284" spans="1:8" ht="14.55" customHeight="1" x14ac:dyDescent="0.25">
      <c r="A284" s="4" t="s">
        <v>180</v>
      </c>
      <c r="B284" s="4" t="s">
        <v>60</v>
      </c>
      <c r="C284" s="4" t="s">
        <v>125</v>
      </c>
      <c r="D284" s="4" t="s">
        <v>126</v>
      </c>
      <c r="E284" s="6">
        <v>6864</v>
      </c>
      <c r="F284" s="4" t="s">
        <v>197</v>
      </c>
      <c r="G284" s="6">
        <v>136654</v>
      </c>
      <c r="H284" s="6">
        <v>502</v>
      </c>
    </row>
    <row r="285" spans="1:8" ht="14.55" customHeight="1" x14ac:dyDescent="0.25">
      <c r="A285" s="4" t="s">
        <v>180</v>
      </c>
      <c r="B285" s="4" t="s">
        <v>60</v>
      </c>
      <c r="C285" s="4" t="s">
        <v>127</v>
      </c>
      <c r="D285" s="4" t="s">
        <v>128</v>
      </c>
      <c r="E285" s="6">
        <v>17014</v>
      </c>
      <c r="F285" s="4" t="s">
        <v>197</v>
      </c>
      <c r="G285" s="6">
        <v>296162</v>
      </c>
      <c r="H285" s="6">
        <v>574</v>
      </c>
    </row>
    <row r="286" spans="1:8" ht="14.55" customHeight="1" x14ac:dyDescent="0.25">
      <c r="A286" s="4" t="s">
        <v>180</v>
      </c>
      <c r="B286" s="4" t="s">
        <v>60</v>
      </c>
      <c r="C286" s="4" t="s">
        <v>129</v>
      </c>
      <c r="D286" s="4" t="s">
        <v>130</v>
      </c>
      <c r="E286" s="6">
        <v>14009</v>
      </c>
      <c r="F286" s="4" t="s">
        <v>197</v>
      </c>
      <c r="G286" s="6">
        <v>305138</v>
      </c>
      <c r="H286" s="6">
        <v>459</v>
      </c>
    </row>
    <row r="287" spans="1:8" ht="14.55" customHeight="1" x14ac:dyDescent="0.25">
      <c r="A287" s="4" t="s">
        <v>180</v>
      </c>
      <c r="B287" s="4" t="s">
        <v>60</v>
      </c>
      <c r="C287" s="4" t="s">
        <v>131</v>
      </c>
      <c r="D287" s="4" t="s">
        <v>132</v>
      </c>
      <c r="E287" s="6">
        <v>19304</v>
      </c>
      <c r="F287" s="4" t="s">
        <v>197</v>
      </c>
      <c r="G287" s="6">
        <v>355092</v>
      </c>
      <c r="H287" s="6">
        <v>544</v>
      </c>
    </row>
    <row r="288" spans="1:8" ht="14.55" customHeight="1" x14ac:dyDescent="0.25">
      <c r="A288" s="4" t="s">
        <v>180</v>
      </c>
      <c r="B288" s="4" t="s">
        <v>60</v>
      </c>
      <c r="C288" s="4" t="s">
        <v>133</v>
      </c>
      <c r="D288" s="4" t="s">
        <v>134</v>
      </c>
      <c r="E288" s="6">
        <v>15284</v>
      </c>
      <c r="F288" s="4" t="s">
        <v>197</v>
      </c>
      <c r="G288" s="6">
        <v>320378</v>
      </c>
      <c r="H288" s="6">
        <v>477</v>
      </c>
    </row>
    <row r="289" spans="1:8" ht="14.55" customHeight="1" x14ac:dyDescent="0.25">
      <c r="A289" s="4" t="s">
        <v>180</v>
      </c>
      <c r="B289" s="4" t="s">
        <v>60</v>
      </c>
      <c r="C289" s="4" t="s">
        <v>135</v>
      </c>
      <c r="D289" s="4" t="s">
        <v>136</v>
      </c>
      <c r="E289" s="6">
        <v>10958</v>
      </c>
      <c r="F289" s="4" t="s">
        <v>197</v>
      </c>
      <c r="G289" s="6">
        <v>228475</v>
      </c>
      <c r="H289" s="6">
        <v>480</v>
      </c>
    </row>
    <row r="290" spans="1:8" ht="14.55" customHeight="1" x14ac:dyDescent="0.25">
      <c r="A290" s="4" t="s">
        <v>180</v>
      </c>
      <c r="B290" s="4" t="s">
        <v>60</v>
      </c>
      <c r="C290" s="4" t="s">
        <v>137</v>
      </c>
      <c r="D290" s="4" t="s">
        <v>138</v>
      </c>
      <c r="E290" s="6">
        <v>5929</v>
      </c>
      <c r="F290" s="4" t="s">
        <v>197</v>
      </c>
      <c r="G290" s="6">
        <v>134580</v>
      </c>
      <c r="H290" s="6">
        <v>441</v>
      </c>
    </row>
    <row r="291" spans="1:8" ht="14.55" customHeight="1" x14ac:dyDescent="0.25">
      <c r="A291" s="4" t="s">
        <v>180</v>
      </c>
      <c r="B291" s="4" t="s">
        <v>60</v>
      </c>
      <c r="C291" s="4" t="s">
        <v>139</v>
      </c>
      <c r="D291" s="4" t="s">
        <v>140</v>
      </c>
      <c r="E291" s="6">
        <v>12720</v>
      </c>
      <c r="F291" s="4" t="s">
        <v>197</v>
      </c>
      <c r="G291" s="6">
        <v>230707</v>
      </c>
      <c r="H291" s="6">
        <v>551</v>
      </c>
    </row>
    <row r="292" spans="1:8" ht="14.55" customHeight="1" x14ac:dyDescent="0.25">
      <c r="A292" s="4" t="s">
        <v>180</v>
      </c>
      <c r="B292" s="4" t="s">
        <v>60</v>
      </c>
      <c r="C292" s="4" t="s">
        <v>141</v>
      </c>
      <c r="D292" s="4" t="s">
        <v>142</v>
      </c>
      <c r="E292" s="6">
        <v>7970</v>
      </c>
      <c r="F292" s="4" t="s">
        <v>197</v>
      </c>
      <c r="G292" s="6">
        <v>179306</v>
      </c>
      <c r="H292" s="6">
        <v>444</v>
      </c>
    </row>
    <row r="293" spans="1:8" ht="14.55" customHeight="1" x14ac:dyDescent="0.25">
      <c r="A293" s="4" t="s">
        <v>180</v>
      </c>
      <c r="B293" s="4" t="s">
        <v>60</v>
      </c>
      <c r="C293" s="4" t="s">
        <v>143</v>
      </c>
      <c r="D293" s="4" t="s">
        <v>144</v>
      </c>
      <c r="E293" s="6">
        <v>16057</v>
      </c>
      <c r="F293" s="4" t="s">
        <v>197</v>
      </c>
      <c r="G293" s="6">
        <v>351298</v>
      </c>
      <c r="H293" s="6">
        <v>457</v>
      </c>
    </row>
    <row r="294" spans="1:8" ht="14.55" customHeight="1" x14ac:dyDescent="0.25">
      <c r="A294" s="4" t="s">
        <v>180</v>
      </c>
      <c r="B294" s="4" t="s">
        <v>60</v>
      </c>
      <c r="C294" s="4" t="s">
        <v>145</v>
      </c>
      <c r="D294" s="4" t="s">
        <v>146</v>
      </c>
      <c r="E294" s="6">
        <v>30697</v>
      </c>
      <c r="F294" s="4" t="s">
        <v>197</v>
      </c>
      <c r="G294" s="6">
        <v>520309</v>
      </c>
      <c r="H294" s="6">
        <v>590</v>
      </c>
    </row>
    <row r="295" spans="1:8" ht="14.55" customHeight="1" x14ac:dyDescent="0.25">
      <c r="A295" s="4" t="s">
        <v>180</v>
      </c>
      <c r="B295" s="4" t="s">
        <v>60</v>
      </c>
      <c r="C295" s="4" t="s">
        <v>147</v>
      </c>
      <c r="D295" s="4" t="s">
        <v>148</v>
      </c>
      <c r="E295" s="6">
        <v>25110</v>
      </c>
      <c r="F295" s="4" t="s">
        <v>197</v>
      </c>
      <c r="G295" s="6">
        <v>562942</v>
      </c>
      <c r="H295" s="6">
        <v>446</v>
      </c>
    </row>
    <row r="296" spans="1:8" ht="14.55" customHeight="1" x14ac:dyDescent="0.25">
      <c r="A296" s="4" t="s">
        <v>180</v>
      </c>
      <c r="B296" s="4" t="s">
        <v>60</v>
      </c>
      <c r="C296" s="4" t="s">
        <v>149</v>
      </c>
      <c r="D296" s="4" t="s">
        <v>150</v>
      </c>
      <c r="E296" s="6">
        <v>23850</v>
      </c>
      <c r="F296" s="4" t="s">
        <v>197</v>
      </c>
      <c r="G296" s="6">
        <v>505984</v>
      </c>
      <c r="H296" s="6">
        <v>471</v>
      </c>
    </row>
    <row r="297" spans="1:8" ht="14.55" customHeight="1" x14ac:dyDescent="0.25">
      <c r="A297" s="4" t="s">
        <v>180</v>
      </c>
      <c r="B297" s="4" t="s">
        <v>60</v>
      </c>
      <c r="C297" s="4" t="s">
        <v>151</v>
      </c>
      <c r="D297" s="4" t="s">
        <v>152</v>
      </c>
      <c r="E297" s="6">
        <v>8496</v>
      </c>
      <c r="F297" s="4" t="s">
        <v>197</v>
      </c>
      <c r="G297" s="6">
        <v>155105</v>
      </c>
      <c r="H297" s="6">
        <v>548</v>
      </c>
    </row>
    <row r="298" spans="1:8" ht="14.55" customHeight="1" x14ac:dyDescent="0.25">
      <c r="A298" s="4" t="s">
        <v>180</v>
      </c>
      <c r="B298" s="4" t="s">
        <v>60</v>
      </c>
      <c r="C298" s="4" t="s">
        <v>153</v>
      </c>
      <c r="D298" s="4" t="s">
        <v>154</v>
      </c>
      <c r="E298" s="6">
        <v>10607</v>
      </c>
      <c r="F298" s="4" t="s">
        <v>197</v>
      </c>
      <c r="G298" s="6">
        <v>238169</v>
      </c>
      <c r="H298" s="6">
        <v>445</v>
      </c>
    </row>
    <row r="299" spans="1:8" ht="14.55" customHeight="1" x14ac:dyDescent="0.25">
      <c r="A299" s="4" t="s">
        <v>180</v>
      </c>
      <c r="B299" s="4" t="s">
        <v>60</v>
      </c>
      <c r="C299" s="4" t="s">
        <v>155</v>
      </c>
      <c r="D299" s="4" t="s">
        <v>156</v>
      </c>
      <c r="E299" s="6">
        <v>4320</v>
      </c>
      <c r="F299" s="4" t="s">
        <v>197</v>
      </c>
      <c r="G299" s="6">
        <v>88461</v>
      </c>
      <c r="H299" s="6">
        <v>488</v>
      </c>
    </row>
    <row r="300" spans="1:8" ht="14.55" customHeight="1" x14ac:dyDescent="0.25">
      <c r="A300" s="4" t="s">
        <v>180</v>
      </c>
      <c r="B300" s="4" t="s">
        <v>60</v>
      </c>
      <c r="C300" s="4" t="s">
        <v>157</v>
      </c>
      <c r="D300" s="4" t="s">
        <v>158</v>
      </c>
      <c r="E300" s="6">
        <v>4846</v>
      </c>
      <c r="F300" s="4" t="s">
        <v>197</v>
      </c>
      <c r="G300" s="6">
        <v>94418</v>
      </c>
      <c r="H300" s="6">
        <v>513</v>
      </c>
    </row>
    <row r="301" spans="1:8" ht="14.55" customHeight="1" x14ac:dyDescent="0.25">
      <c r="A301" s="4" t="s">
        <v>180</v>
      </c>
      <c r="B301" s="4" t="s">
        <v>60</v>
      </c>
      <c r="C301" s="4" t="s">
        <v>159</v>
      </c>
      <c r="D301" s="4" t="s">
        <v>160</v>
      </c>
      <c r="E301" s="6">
        <v>22057</v>
      </c>
      <c r="F301" s="4" t="s">
        <v>197</v>
      </c>
      <c r="G301" s="6">
        <v>445963</v>
      </c>
      <c r="H301" s="6">
        <v>495</v>
      </c>
    </row>
    <row r="302" spans="1:8" ht="14.55" customHeight="1" x14ac:dyDescent="0.25">
      <c r="A302" s="4" t="s">
        <v>180</v>
      </c>
      <c r="B302" s="4" t="s">
        <v>60</v>
      </c>
      <c r="C302" s="4" t="s">
        <v>161</v>
      </c>
      <c r="D302" s="4" t="s">
        <v>162</v>
      </c>
      <c r="E302" s="6">
        <v>18086</v>
      </c>
      <c r="F302" s="4" t="s">
        <v>197</v>
      </c>
      <c r="G302" s="6">
        <v>353993</v>
      </c>
      <c r="H302" s="6">
        <v>511</v>
      </c>
    </row>
    <row r="303" spans="1:8" ht="14.55" customHeight="1" x14ac:dyDescent="0.25">
      <c r="A303" s="4" t="s">
        <v>180</v>
      </c>
      <c r="B303" s="4" t="s">
        <v>60</v>
      </c>
      <c r="C303" s="4" t="s">
        <v>163</v>
      </c>
      <c r="D303" s="4" t="s">
        <v>164</v>
      </c>
      <c r="E303" s="6">
        <v>12498</v>
      </c>
      <c r="F303" s="4" t="s">
        <v>197</v>
      </c>
      <c r="G303" s="6">
        <v>278604</v>
      </c>
      <c r="H303" s="6">
        <v>449</v>
      </c>
    </row>
    <row r="304" spans="1:8" ht="14.55" customHeight="1" x14ac:dyDescent="0.25">
      <c r="A304" s="4" t="s">
        <v>180</v>
      </c>
      <c r="B304" s="4" t="s">
        <v>60</v>
      </c>
      <c r="C304" s="4" t="s">
        <v>165</v>
      </c>
      <c r="D304" s="4" t="s">
        <v>166</v>
      </c>
      <c r="E304" s="6">
        <v>9859</v>
      </c>
      <c r="F304" s="4" t="s">
        <v>197</v>
      </c>
      <c r="G304" s="6">
        <v>207596</v>
      </c>
      <c r="H304" s="6">
        <v>475</v>
      </c>
    </row>
    <row r="305" spans="1:8" ht="14.55" customHeight="1" x14ac:dyDescent="0.25">
      <c r="A305" s="4" t="s">
        <v>180</v>
      </c>
      <c r="B305" s="4" t="s">
        <v>60</v>
      </c>
      <c r="C305" s="4" t="s">
        <v>167</v>
      </c>
      <c r="D305" s="4" t="s">
        <v>168</v>
      </c>
      <c r="E305" s="6">
        <v>9369</v>
      </c>
      <c r="F305" s="4" t="s">
        <v>197</v>
      </c>
      <c r="G305" s="6">
        <v>176066</v>
      </c>
      <c r="H305" s="6">
        <v>532</v>
      </c>
    </row>
    <row r="306" spans="1:8" ht="14.55" customHeight="1" x14ac:dyDescent="0.25">
      <c r="A306" s="4" t="s">
        <v>180</v>
      </c>
      <c r="B306" s="4" t="s">
        <v>60</v>
      </c>
      <c r="C306" s="4" t="s">
        <v>169</v>
      </c>
      <c r="D306" s="4" t="s">
        <v>170</v>
      </c>
      <c r="E306" s="6">
        <v>11035</v>
      </c>
      <c r="F306" s="4" t="s">
        <v>197</v>
      </c>
      <c r="G306" s="6">
        <v>200129</v>
      </c>
      <c r="H306" s="6">
        <v>551</v>
      </c>
    </row>
    <row r="307" spans="1:8" ht="14.55" customHeight="1" x14ac:dyDescent="0.25">
      <c r="A307" s="4" t="s">
        <v>180</v>
      </c>
      <c r="B307" s="4" t="s">
        <v>60</v>
      </c>
      <c r="C307" s="4" t="s">
        <v>171</v>
      </c>
      <c r="D307" s="4" t="s">
        <v>172</v>
      </c>
      <c r="E307" s="6">
        <v>14475</v>
      </c>
      <c r="F307" s="4" t="s">
        <v>197</v>
      </c>
      <c r="G307" s="6">
        <v>312750</v>
      </c>
      <c r="H307" s="6">
        <v>463</v>
      </c>
    </row>
    <row r="308" spans="1:8" ht="14.55" customHeight="1" x14ac:dyDescent="0.25">
      <c r="A308" s="4" t="s">
        <v>180</v>
      </c>
      <c r="B308" s="4" t="s">
        <v>60</v>
      </c>
      <c r="C308" s="4" t="s">
        <v>173</v>
      </c>
      <c r="D308" s="4" t="s">
        <v>174</v>
      </c>
      <c r="E308" s="6">
        <v>24633</v>
      </c>
      <c r="F308" s="4" t="s">
        <v>197</v>
      </c>
      <c r="G308" s="6">
        <v>505172</v>
      </c>
      <c r="H308" s="6">
        <v>488</v>
      </c>
    </row>
    <row r="309" spans="1:8" ht="14.55" customHeight="1" x14ac:dyDescent="0.25">
      <c r="A309" s="4" t="s">
        <v>180</v>
      </c>
      <c r="B309" s="4" t="s">
        <v>60</v>
      </c>
      <c r="C309" s="4" t="s">
        <v>82</v>
      </c>
      <c r="D309" s="4" t="s">
        <v>82</v>
      </c>
      <c r="E309" s="6">
        <v>3164</v>
      </c>
      <c r="F309" s="4"/>
      <c r="G309" s="6"/>
      <c r="H309" s="6"/>
    </row>
    <row r="310" spans="1:8" x14ac:dyDescent="0.25">
      <c r="A310" s="4"/>
      <c r="B310" s="4"/>
      <c r="C310" s="4"/>
      <c r="D310" s="4"/>
      <c r="E310" s="6"/>
      <c r="F310" s="4"/>
      <c r="G310" s="6"/>
      <c r="H310" s="6"/>
    </row>
    <row r="311" spans="1:8" x14ac:dyDescent="0.25">
      <c r="A311" s="4"/>
      <c r="B311" s="4"/>
      <c r="C311" s="4"/>
      <c r="D311" s="4"/>
      <c r="E311" s="6"/>
      <c r="F311" s="4"/>
      <c r="G311" s="6"/>
      <c r="H311" s="6"/>
    </row>
    <row r="312" spans="1:8" x14ac:dyDescent="0.25">
      <c r="A312" s="4"/>
      <c r="B312" s="4"/>
      <c r="C312" s="4"/>
      <c r="D312" s="4"/>
      <c r="E312" s="6"/>
      <c r="F312" s="4"/>
      <c r="G312" s="6"/>
      <c r="H312" s="6"/>
    </row>
    <row r="313" spans="1:8" x14ac:dyDescent="0.25">
      <c r="A313" s="4"/>
      <c r="B313" s="4"/>
      <c r="C313" s="4"/>
      <c r="D313" s="4"/>
      <c r="E313" s="6"/>
      <c r="F313" s="4"/>
      <c r="G313" s="6"/>
      <c r="H313" s="6"/>
    </row>
    <row r="314" spans="1:8" x14ac:dyDescent="0.25">
      <c r="A314" s="4"/>
      <c r="B314" s="4"/>
      <c r="C314" s="4"/>
      <c r="D314" s="4"/>
      <c r="E314" s="6"/>
      <c r="F314" s="4"/>
      <c r="G314" s="6"/>
      <c r="H314" s="6"/>
    </row>
    <row r="315" spans="1:8" x14ac:dyDescent="0.25">
      <c r="A315" s="4"/>
      <c r="B315" s="4"/>
      <c r="C315" s="4"/>
      <c r="D315" s="4"/>
      <c r="E315" s="6"/>
      <c r="F315" s="4"/>
      <c r="G315" s="6"/>
      <c r="H315" s="6"/>
    </row>
    <row r="316" spans="1:8" x14ac:dyDescent="0.25">
      <c r="A316" s="4"/>
      <c r="B316" s="4"/>
      <c r="C316" s="4"/>
      <c r="D316" s="4"/>
      <c r="E316" s="6"/>
      <c r="F316" s="4"/>
      <c r="G316" s="6"/>
      <c r="H316" s="6"/>
    </row>
    <row r="317" spans="1:8" x14ac:dyDescent="0.25">
      <c r="A317" s="4"/>
      <c r="B317" s="4"/>
      <c r="C317" s="4"/>
      <c r="D317" s="4"/>
      <c r="E317" s="6"/>
      <c r="F317" s="4"/>
      <c r="G317" s="6"/>
      <c r="H317" s="6"/>
    </row>
  </sheetData>
  <pageMargins left="0.7" right="0.7" top="0.75" bottom="0.75" header="0.3" footer="0.3"/>
  <pageSetup paperSize="9" orientation="portrait" horizontalDpi="300" verticalDpi="300"/>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C15"/>
  <sheetViews>
    <sheetView showGridLines="0" workbookViewId="0"/>
  </sheetViews>
  <sheetFormatPr defaultColWidth="11.5546875" defaultRowHeight="13.2" x14ac:dyDescent="0.25"/>
  <cols>
    <col min="1" max="1" width="30.6640625" customWidth="1"/>
    <col min="2" max="2" width="14.6640625" customWidth="1"/>
    <col min="3" max="3" width="31.6640625" customWidth="1"/>
  </cols>
  <sheetData>
    <row r="1" spans="1:3" ht="14.55" customHeight="1" x14ac:dyDescent="0.25">
      <c r="A1" s="1" t="s">
        <v>198</v>
      </c>
    </row>
    <row r="2" spans="1:3" ht="28.95" customHeight="1" x14ac:dyDescent="0.25">
      <c r="A2" s="1" t="s">
        <v>51</v>
      </c>
    </row>
    <row r="3" spans="1:3" ht="14.55" customHeight="1" x14ac:dyDescent="0.25">
      <c r="A3" t="s">
        <v>290</v>
      </c>
    </row>
    <row r="4" spans="1:3" ht="28.95" customHeight="1" x14ac:dyDescent="0.25">
      <c r="A4" s="3" t="s">
        <v>3</v>
      </c>
      <c r="B4" s="3" t="s">
        <v>5</v>
      </c>
      <c r="C4" s="5" t="s">
        <v>37</v>
      </c>
    </row>
    <row r="5" spans="1:3" ht="14.55" customHeight="1" x14ac:dyDescent="0.25">
      <c r="A5" s="4" t="s">
        <v>199</v>
      </c>
      <c r="B5" s="4" t="s">
        <v>54</v>
      </c>
      <c r="C5" s="6">
        <v>486379</v>
      </c>
    </row>
    <row r="6" spans="1:3" ht="14.55" customHeight="1" x14ac:dyDescent="0.25">
      <c r="A6" s="4" t="s">
        <v>199</v>
      </c>
      <c r="B6" s="4" t="s">
        <v>55</v>
      </c>
      <c r="C6" s="6">
        <v>465810</v>
      </c>
    </row>
    <row r="7" spans="1:3" ht="14.55" customHeight="1" x14ac:dyDescent="0.25">
      <c r="A7" s="4" t="s">
        <v>199</v>
      </c>
      <c r="B7" s="4" t="s">
        <v>56</v>
      </c>
      <c r="C7" s="6">
        <v>368520</v>
      </c>
    </row>
    <row r="8" spans="1:3" ht="14.55" customHeight="1" x14ac:dyDescent="0.25">
      <c r="A8" s="4" t="s">
        <v>199</v>
      </c>
      <c r="B8" s="4" t="s">
        <v>57</v>
      </c>
      <c r="C8" s="6">
        <v>383046</v>
      </c>
    </row>
    <row r="9" spans="1:3" ht="14.55" customHeight="1" x14ac:dyDescent="0.25">
      <c r="A9" s="4" t="s">
        <v>199</v>
      </c>
      <c r="B9" s="4" t="s">
        <v>58</v>
      </c>
      <c r="C9" s="6">
        <v>477693</v>
      </c>
    </row>
    <row r="10" spans="1:3" ht="14.55" customHeight="1" x14ac:dyDescent="0.25">
      <c r="A10" s="4" t="s">
        <v>199</v>
      </c>
      <c r="B10" s="4" t="s">
        <v>59</v>
      </c>
      <c r="C10" s="6">
        <v>495083</v>
      </c>
    </row>
    <row r="11" spans="1:3" ht="14.55" customHeight="1" x14ac:dyDescent="0.25">
      <c r="A11" s="4" t="s">
        <v>199</v>
      </c>
      <c r="B11" s="4" t="s">
        <v>60</v>
      </c>
      <c r="C11" s="6">
        <v>506985</v>
      </c>
    </row>
    <row r="12" spans="1:3" x14ac:dyDescent="0.25">
      <c r="A12" s="4"/>
      <c r="B12" s="4"/>
      <c r="C12" s="6"/>
    </row>
    <row r="13" spans="1:3" x14ac:dyDescent="0.25">
      <c r="A13" s="4"/>
      <c r="B13" s="4"/>
      <c r="C13" s="6"/>
    </row>
    <row r="14" spans="1:3" x14ac:dyDescent="0.25">
      <c r="A14" s="4"/>
      <c r="B14" s="4"/>
      <c r="C14" s="6"/>
    </row>
    <row r="15" spans="1:3" x14ac:dyDescent="0.25">
      <c r="A15" s="4"/>
      <c r="B15" s="4"/>
      <c r="C15" s="6"/>
    </row>
  </sheetData>
  <pageMargins left="0.7" right="0.7" top="0.75" bottom="0.75" header="0.3" footer="0.3"/>
  <pageSetup paperSize="9" orientation="portrait" horizontalDpi="300" verticalDpi="300"/>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C17"/>
  <sheetViews>
    <sheetView showGridLines="0" workbookViewId="0"/>
  </sheetViews>
  <sheetFormatPr defaultColWidth="11.5546875" defaultRowHeight="13.2" x14ac:dyDescent="0.25"/>
  <cols>
    <col min="1" max="1" width="30.6640625" customWidth="1"/>
    <col min="2" max="2" width="14.6640625" customWidth="1"/>
    <col min="3" max="3" width="29.6640625" customWidth="1"/>
  </cols>
  <sheetData>
    <row r="1" spans="1:3" ht="14.55" customHeight="1" x14ac:dyDescent="0.25">
      <c r="A1" s="1" t="s">
        <v>200</v>
      </c>
    </row>
    <row r="2" spans="1:3" ht="28.95" customHeight="1" x14ac:dyDescent="0.25">
      <c r="A2" s="1" t="s">
        <v>51</v>
      </c>
    </row>
    <row r="3" spans="1:3" ht="14.55" customHeight="1" x14ac:dyDescent="0.25">
      <c r="A3" t="s">
        <v>277</v>
      </c>
    </row>
    <row r="4" spans="1:3" ht="14.55" customHeight="1" x14ac:dyDescent="0.25">
      <c r="A4" t="s">
        <v>291</v>
      </c>
    </row>
    <row r="5" spans="1:3" ht="28.95" customHeight="1" x14ac:dyDescent="0.25">
      <c r="A5" s="3" t="s">
        <v>3</v>
      </c>
      <c r="B5" s="3" t="s">
        <v>5</v>
      </c>
      <c r="C5" s="5" t="s">
        <v>39</v>
      </c>
    </row>
    <row r="6" spans="1:3" ht="14.55" customHeight="1" x14ac:dyDescent="0.25">
      <c r="A6" s="4" t="s">
        <v>199</v>
      </c>
      <c r="B6" s="4" t="s">
        <v>54</v>
      </c>
      <c r="C6" s="6">
        <v>469524</v>
      </c>
    </row>
    <row r="7" spans="1:3" ht="14.55" customHeight="1" x14ac:dyDescent="0.25">
      <c r="A7" s="4" t="s">
        <v>199</v>
      </c>
      <c r="B7" s="4" t="s">
        <v>55</v>
      </c>
      <c r="C7" s="6">
        <v>453143</v>
      </c>
    </row>
    <row r="8" spans="1:3" ht="14.55" customHeight="1" x14ac:dyDescent="0.25">
      <c r="A8" s="4" t="s">
        <v>199</v>
      </c>
      <c r="B8" s="4" t="s">
        <v>56</v>
      </c>
      <c r="C8" s="6">
        <v>347993</v>
      </c>
    </row>
    <row r="9" spans="1:3" ht="14.55" customHeight="1" x14ac:dyDescent="0.25">
      <c r="A9" s="4" t="s">
        <v>199</v>
      </c>
      <c r="B9" s="4" t="s">
        <v>57</v>
      </c>
      <c r="C9" s="6">
        <v>365969</v>
      </c>
    </row>
    <row r="10" spans="1:3" ht="14.55" customHeight="1" x14ac:dyDescent="0.25">
      <c r="A10" s="4" t="s">
        <v>199</v>
      </c>
      <c r="B10" s="4" t="s">
        <v>58</v>
      </c>
      <c r="C10" s="6">
        <v>453361</v>
      </c>
    </row>
    <row r="11" spans="1:3" ht="14.55" customHeight="1" x14ac:dyDescent="0.25">
      <c r="A11" s="4" t="s">
        <v>199</v>
      </c>
      <c r="B11" s="4" t="s">
        <v>59</v>
      </c>
      <c r="C11" s="6">
        <v>475399</v>
      </c>
    </row>
    <row r="12" spans="1:3" ht="14.55" customHeight="1" x14ac:dyDescent="0.25">
      <c r="A12" s="4" t="s">
        <v>199</v>
      </c>
      <c r="B12" s="4" t="s">
        <v>60</v>
      </c>
      <c r="C12" s="6">
        <v>483510</v>
      </c>
    </row>
    <row r="13" spans="1:3" x14ac:dyDescent="0.25">
      <c r="A13" s="4"/>
      <c r="B13" s="4"/>
      <c r="C13" s="6"/>
    </row>
    <row r="14" spans="1:3" x14ac:dyDescent="0.25">
      <c r="A14" s="4"/>
      <c r="B14" s="4"/>
      <c r="C14" s="6"/>
    </row>
    <row r="15" spans="1:3" x14ac:dyDescent="0.25">
      <c r="A15" s="4"/>
      <c r="B15" s="4"/>
      <c r="C15" s="6"/>
    </row>
    <row r="16" spans="1:3" x14ac:dyDescent="0.25">
      <c r="A16" s="4"/>
      <c r="B16" s="4"/>
      <c r="C16" s="6"/>
    </row>
    <row r="17" spans="1:3" x14ac:dyDescent="0.25">
      <c r="A17" s="4"/>
      <c r="B17" s="4"/>
      <c r="C17" s="6"/>
    </row>
  </sheetData>
  <pageMargins left="0.7" right="0.7" top="0.75" bottom="0.75" header="0.3" footer="0.3"/>
  <pageSetup paperSize="9" orientation="portrait" horizontalDpi="300" verticalDpi="300"/>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D84"/>
  <sheetViews>
    <sheetView showGridLines="0" workbookViewId="0"/>
  </sheetViews>
  <sheetFormatPr defaultColWidth="11.5546875" defaultRowHeight="13.2" x14ac:dyDescent="0.25"/>
  <cols>
    <col min="1" max="1" width="30.6640625" customWidth="1"/>
    <col min="2" max="2" width="14.6640625" customWidth="1"/>
    <col min="3" max="3" width="13.6640625" customWidth="1"/>
    <col min="4" max="4" width="29.6640625" customWidth="1"/>
  </cols>
  <sheetData>
    <row r="1" spans="1:4" ht="14.55" customHeight="1" x14ac:dyDescent="0.25">
      <c r="A1" s="1" t="s">
        <v>293</v>
      </c>
    </row>
    <row r="2" spans="1:4" ht="28.95" customHeight="1" x14ac:dyDescent="0.25">
      <c r="A2" s="1" t="s">
        <v>51</v>
      </c>
    </row>
    <row r="3" spans="1:4" ht="14.55" customHeight="1" x14ac:dyDescent="0.25">
      <c r="A3" t="s">
        <v>277</v>
      </c>
    </row>
    <row r="4" spans="1:4" ht="14.55" customHeight="1" x14ac:dyDescent="0.25">
      <c r="A4" t="s">
        <v>292</v>
      </c>
    </row>
    <row r="5" spans="1:4" ht="14.55" customHeight="1" x14ac:dyDescent="0.25">
      <c r="A5" t="s">
        <v>294</v>
      </c>
    </row>
    <row r="6" spans="1:4" ht="14.55" customHeight="1" x14ac:dyDescent="0.25">
      <c r="A6" t="s">
        <v>295</v>
      </c>
    </row>
    <row r="7" spans="1:4" ht="28.95" customHeight="1" x14ac:dyDescent="0.25">
      <c r="A7" s="3" t="s">
        <v>3</v>
      </c>
      <c r="B7" s="3" t="s">
        <v>5</v>
      </c>
      <c r="C7" s="3" t="s">
        <v>27</v>
      </c>
      <c r="D7" s="5" t="s">
        <v>39</v>
      </c>
    </row>
    <row r="8" spans="1:4" ht="14.55" customHeight="1" x14ac:dyDescent="0.25">
      <c r="A8" s="4" t="s">
        <v>199</v>
      </c>
      <c r="B8" s="4" t="s">
        <v>54</v>
      </c>
      <c r="C8" s="4" t="s">
        <v>71</v>
      </c>
      <c r="D8" s="6">
        <v>9608</v>
      </c>
    </row>
    <row r="9" spans="1:4" ht="14.55" customHeight="1" x14ac:dyDescent="0.25">
      <c r="A9" s="4" t="s">
        <v>199</v>
      </c>
      <c r="B9" s="4" t="s">
        <v>54</v>
      </c>
      <c r="C9" s="4" t="s">
        <v>72</v>
      </c>
      <c r="D9" s="6">
        <v>13889</v>
      </c>
    </row>
    <row r="10" spans="1:4" ht="14.55" customHeight="1" x14ac:dyDescent="0.25">
      <c r="A10" s="4" t="s">
        <v>199</v>
      </c>
      <c r="B10" s="4" t="s">
        <v>54</v>
      </c>
      <c r="C10" s="4" t="s">
        <v>73</v>
      </c>
      <c r="D10" s="6">
        <v>20076</v>
      </c>
    </row>
    <row r="11" spans="1:4" ht="14.55" customHeight="1" x14ac:dyDescent="0.25">
      <c r="A11" s="4" t="s">
        <v>199</v>
      </c>
      <c r="B11" s="4" t="s">
        <v>54</v>
      </c>
      <c r="C11" s="4" t="s">
        <v>74</v>
      </c>
      <c r="D11" s="6">
        <v>27863</v>
      </c>
    </row>
    <row r="12" spans="1:4" ht="14.55" customHeight="1" x14ac:dyDescent="0.25">
      <c r="A12" s="4" t="s">
        <v>199</v>
      </c>
      <c r="B12" s="4" t="s">
        <v>54</v>
      </c>
      <c r="C12" s="4" t="s">
        <v>75</v>
      </c>
      <c r="D12" s="6">
        <v>37495</v>
      </c>
    </row>
    <row r="13" spans="1:4" ht="14.55" customHeight="1" x14ac:dyDescent="0.25">
      <c r="A13" s="4" t="s">
        <v>199</v>
      </c>
      <c r="B13" s="4" t="s">
        <v>54</v>
      </c>
      <c r="C13" s="4" t="s">
        <v>76</v>
      </c>
      <c r="D13" s="6">
        <v>48470</v>
      </c>
    </row>
    <row r="14" spans="1:4" ht="14.55" customHeight="1" x14ac:dyDescent="0.25">
      <c r="A14" s="4" t="s">
        <v>199</v>
      </c>
      <c r="B14" s="4" t="s">
        <v>54</v>
      </c>
      <c r="C14" s="4" t="s">
        <v>77</v>
      </c>
      <c r="D14" s="6">
        <v>76121</v>
      </c>
    </row>
    <row r="15" spans="1:4" ht="14.55" customHeight="1" x14ac:dyDescent="0.25">
      <c r="A15" s="4" t="s">
        <v>199</v>
      </c>
      <c r="B15" s="4" t="s">
        <v>54</v>
      </c>
      <c r="C15" s="4" t="s">
        <v>78</v>
      </c>
      <c r="D15" s="6">
        <v>108793</v>
      </c>
    </row>
    <row r="16" spans="1:4" ht="14.55" customHeight="1" x14ac:dyDescent="0.25">
      <c r="A16" s="4" t="s">
        <v>199</v>
      </c>
      <c r="B16" s="4" t="s">
        <v>54</v>
      </c>
      <c r="C16" s="4" t="s">
        <v>79</v>
      </c>
      <c r="D16" s="6">
        <v>127165</v>
      </c>
    </row>
    <row r="17" spans="1:4" ht="14.55" customHeight="1" x14ac:dyDescent="0.25">
      <c r="A17" s="4" t="s">
        <v>199</v>
      </c>
      <c r="B17" s="4" t="s">
        <v>54</v>
      </c>
      <c r="C17" s="4" t="s">
        <v>82</v>
      </c>
      <c r="D17" s="6">
        <v>44</v>
      </c>
    </row>
    <row r="18" spans="1:4" ht="14.55" customHeight="1" x14ac:dyDescent="0.25">
      <c r="A18" s="4" t="s">
        <v>199</v>
      </c>
      <c r="B18" s="4" t="s">
        <v>55</v>
      </c>
      <c r="C18" s="4" t="s">
        <v>71</v>
      </c>
      <c r="D18" s="6">
        <v>9264</v>
      </c>
    </row>
    <row r="19" spans="1:4" ht="14.55" customHeight="1" x14ac:dyDescent="0.25">
      <c r="A19" s="4" t="s">
        <v>199</v>
      </c>
      <c r="B19" s="4" t="s">
        <v>55</v>
      </c>
      <c r="C19" s="4" t="s">
        <v>72</v>
      </c>
      <c r="D19" s="6">
        <v>13814</v>
      </c>
    </row>
    <row r="20" spans="1:4" ht="14.55" customHeight="1" x14ac:dyDescent="0.25">
      <c r="A20" s="4" t="s">
        <v>199</v>
      </c>
      <c r="B20" s="4" t="s">
        <v>55</v>
      </c>
      <c r="C20" s="4" t="s">
        <v>73</v>
      </c>
      <c r="D20" s="6">
        <v>19821</v>
      </c>
    </row>
    <row r="21" spans="1:4" ht="14.55" customHeight="1" x14ac:dyDescent="0.25">
      <c r="A21" s="4" t="s">
        <v>199</v>
      </c>
      <c r="B21" s="4" t="s">
        <v>55</v>
      </c>
      <c r="C21" s="4" t="s">
        <v>74</v>
      </c>
      <c r="D21" s="6">
        <v>27540</v>
      </c>
    </row>
    <row r="22" spans="1:4" ht="14.55" customHeight="1" x14ac:dyDescent="0.25">
      <c r="A22" s="4" t="s">
        <v>199</v>
      </c>
      <c r="B22" s="4" t="s">
        <v>55</v>
      </c>
      <c r="C22" s="4" t="s">
        <v>75</v>
      </c>
      <c r="D22" s="6">
        <v>36990</v>
      </c>
    </row>
    <row r="23" spans="1:4" ht="14.55" customHeight="1" x14ac:dyDescent="0.25">
      <c r="A23" s="4" t="s">
        <v>199</v>
      </c>
      <c r="B23" s="4" t="s">
        <v>55</v>
      </c>
      <c r="C23" s="4" t="s">
        <v>76</v>
      </c>
      <c r="D23" s="6">
        <v>47280</v>
      </c>
    </row>
    <row r="24" spans="1:4" ht="14.55" customHeight="1" x14ac:dyDescent="0.25">
      <c r="A24" s="4" t="s">
        <v>199</v>
      </c>
      <c r="B24" s="4" t="s">
        <v>55</v>
      </c>
      <c r="C24" s="4" t="s">
        <v>77</v>
      </c>
      <c r="D24" s="6">
        <v>71703</v>
      </c>
    </row>
    <row r="25" spans="1:4" ht="14.55" customHeight="1" x14ac:dyDescent="0.25">
      <c r="A25" s="4" t="s">
        <v>199</v>
      </c>
      <c r="B25" s="4" t="s">
        <v>55</v>
      </c>
      <c r="C25" s="4" t="s">
        <v>78</v>
      </c>
      <c r="D25" s="6">
        <v>103372</v>
      </c>
    </row>
    <row r="26" spans="1:4" ht="14.55" customHeight="1" x14ac:dyDescent="0.25">
      <c r="A26" s="4" t="s">
        <v>199</v>
      </c>
      <c r="B26" s="4" t="s">
        <v>55</v>
      </c>
      <c r="C26" s="4" t="s">
        <v>79</v>
      </c>
      <c r="D26" s="6">
        <v>123317</v>
      </c>
    </row>
    <row r="27" spans="1:4" ht="14.55" customHeight="1" x14ac:dyDescent="0.25">
      <c r="A27" s="4" t="s">
        <v>199</v>
      </c>
      <c r="B27" s="4" t="s">
        <v>55</v>
      </c>
      <c r="C27" s="4" t="s">
        <v>82</v>
      </c>
      <c r="D27" s="6">
        <v>42</v>
      </c>
    </row>
    <row r="28" spans="1:4" ht="14.55" customHeight="1" x14ac:dyDescent="0.25">
      <c r="A28" s="4" t="s">
        <v>199</v>
      </c>
      <c r="B28" s="4" t="s">
        <v>56</v>
      </c>
      <c r="C28" s="4" t="s">
        <v>71</v>
      </c>
      <c r="D28" s="6">
        <v>6273</v>
      </c>
    </row>
    <row r="29" spans="1:4" ht="14.55" customHeight="1" x14ac:dyDescent="0.25">
      <c r="A29" s="4" t="s">
        <v>199</v>
      </c>
      <c r="B29" s="4" t="s">
        <v>56</v>
      </c>
      <c r="C29" s="4" t="s">
        <v>72</v>
      </c>
      <c r="D29" s="6">
        <v>10286</v>
      </c>
    </row>
    <row r="30" spans="1:4" ht="14.55" customHeight="1" x14ac:dyDescent="0.25">
      <c r="A30" s="4" t="s">
        <v>199</v>
      </c>
      <c r="B30" s="4" t="s">
        <v>56</v>
      </c>
      <c r="C30" s="4" t="s">
        <v>73</v>
      </c>
      <c r="D30" s="6">
        <v>14448</v>
      </c>
    </row>
    <row r="31" spans="1:4" ht="14.55" customHeight="1" x14ac:dyDescent="0.25">
      <c r="A31" s="4" t="s">
        <v>199</v>
      </c>
      <c r="B31" s="4" t="s">
        <v>56</v>
      </c>
      <c r="C31" s="4" t="s">
        <v>74</v>
      </c>
      <c r="D31" s="6">
        <v>20382</v>
      </c>
    </row>
    <row r="32" spans="1:4" ht="14.55" customHeight="1" x14ac:dyDescent="0.25">
      <c r="A32" s="4" t="s">
        <v>199</v>
      </c>
      <c r="B32" s="4" t="s">
        <v>56</v>
      </c>
      <c r="C32" s="4" t="s">
        <v>75</v>
      </c>
      <c r="D32" s="6">
        <v>27112</v>
      </c>
    </row>
    <row r="33" spans="1:4" ht="14.55" customHeight="1" x14ac:dyDescent="0.25">
      <c r="A33" s="4" t="s">
        <v>199</v>
      </c>
      <c r="B33" s="4" t="s">
        <v>56</v>
      </c>
      <c r="C33" s="4" t="s">
        <v>76</v>
      </c>
      <c r="D33" s="6">
        <v>35327</v>
      </c>
    </row>
    <row r="34" spans="1:4" ht="14.55" customHeight="1" x14ac:dyDescent="0.25">
      <c r="A34" s="4" t="s">
        <v>199</v>
      </c>
      <c r="B34" s="4" t="s">
        <v>56</v>
      </c>
      <c r="C34" s="4" t="s">
        <v>77</v>
      </c>
      <c r="D34" s="6">
        <v>53722</v>
      </c>
    </row>
    <row r="35" spans="1:4" ht="14.55" customHeight="1" x14ac:dyDescent="0.25">
      <c r="A35" s="4" t="s">
        <v>199</v>
      </c>
      <c r="B35" s="4" t="s">
        <v>56</v>
      </c>
      <c r="C35" s="4" t="s">
        <v>78</v>
      </c>
      <c r="D35" s="6">
        <v>79994</v>
      </c>
    </row>
    <row r="36" spans="1:4" ht="14.55" customHeight="1" x14ac:dyDescent="0.25">
      <c r="A36" s="4" t="s">
        <v>199</v>
      </c>
      <c r="B36" s="4" t="s">
        <v>56</v>
      </c>
      <c r="C36" s="4" t="s">
        <v>79</v>
      </c>
      <c r="D36" s="6">
        <v>100419</v>
      </c>
    </row>
    <row r="37" spans="1:4" ht="14.55" customHeight="1" x14ac:dyDescent="0.25">
      <c r="A37" s="4" t="s">
        <v>199</v>
      </c>
      <c r="B37" s="4" t="s">
        <v>56</v>
      </c>
      <c r="C37" s="4" t="s">
        <v>82</v>
      </c>
      <c r="D37" s="6">
        <v>30</v>
      </c>
    </row>
    <row r="38" spans="1:4" ht="14.55" customHeight="1" x14ac:dyDescent="0.25">
      <c r="A38" s="4" t="s">
        <v>199</v>
      </c>
      <c r="B38" s="4" t="s">
        <v>57</v>
      </c>
      <c r="C38" s="4" t="s">
        <v>71</v>
      </c>
      <c r="D38" s="6">
        <v>7367</v>
      </c>
    </row>
    <row r="39" spans="1:4" ht="14.55" customHeight="1" x14ac:dyDescent="0.25">
      <c r="A39" s="4" t="s">
        <v>199</v>
      </c>
      <c r="B39" s="4" t="s">
        <v>57</v>
      </c>
      <c r="C39" s="4" t="s">
        <v>72</v>
      </c>
      <c r="D39" s="6">
        <v>10975</v>
      </c>
    </row>
    <row r="40" spans="1:4" ht="14.55" customHeight="1" x14ac:dyDescent="0.25">
      <c r="A40" s="4" t="s">
        <v>199</v>
      </c>
      <c r="B40" s="4" t="s">
        <v>57</v>
      </c>
      <c r="C40" s="4" t="s">
        <v>73</v>
      </c>
      <c r="D40" s="6">
        <v>15880</v>
      </c>
    </row>
    <row r="41" spans="1:4" ht="14.55" customHeight="1" x14ac:dyDescent="0.25">
      <c r="A41" s="4" t="s">
        <v>199</v>
      </c>
      <c r="B41" s="4" t="s">
        <v>57</v>
      </c>
      <c r="C41" s="4" t="s">
        <v>74</v>
      </c>
      <c r="D41" s="6">
        <v>22410</v>
      </c>
    </row>
    <row r="42" spans="1:4" ht="14.55" customHeight="1" x14ac:dyDescent="0.25">
      <c r="A42" s="4" t="s">
        <v>199</v>
      </c>
      <c r="B42" s="4" t="s">
        <v>57</v>
      </c>
      <c r="C42" s="4" t="s">
        <v>75</v>
      </c>
      <c r="D42" s="6">
        <v>30092</v>
      </c>
    </row>
    <row r="43" spans="1:4" ht="14.55" customHeight="1" x14ac:dyDescent="0.25">
      <c r="A43" s="4" t="s">
        <v>199</v>
      </c>
      <c r="B43" s="4" t="s">
        <v>57</v>
      </c>
      <c r="C43" s="4" t="s">
        <v>76</v>
      </c>
      <c r="D43" s="6">
        <v>39398</v>
      </c>
    </row>
    <row r="44" spans="1:4" ht="14.55" customHeight="1" x14ac:dyDescent="0.25">
      <c r="A44" s="4" t="s">
        <v>199</v>
      </c>
      <c r="B44" s="4" t="s">
        <v>57</v>
      </c>
      <c r="C44" s="4" t="s">
        <v>77</v>
      </c>
      <c r="D44" s="6">
        <v>55125</v>
      </c>
    </row>
    <row r="45" spans="1:4" ht="14.55" customHeight="1" x14ac:dyDescent="0.25">
      <c r="A45" s="4" t="s">
        <v>199</v>
      </c>
      <c r="B45" s="4" t="s">
        <v>57</v>
      </c>
      <c r="C45" s="4" t="s">
        <v>78</v>
      </c>
      <c r="D45" s="6">
        <v>82638</v>
      </c>
    </row>
    <row r="46" spans="1:4" ht="14.55" customHeight="1" x14ac:dyDescent="0.25">
      <c r="A46" s="4" t="s">
        <v>199</v>
      </c>
      <c r="B46" s="4" t="s">
        <v>57</v>
      </c>
      <c r="C46" s="4" t="s">
        <v>79</v>
      </c>
      <c r="D46" s="6">
        <v>102042</v>
      </c>
    </row>
    <row r="47" spans="1:4" ht="14.55" customHeight="1" x14ac:dyDescent="0.25">
      <c r="A47" s="4" t="s">
        <v>199</v>
      </c>
      <c r="B47" s="4" t="s">
        <v>57</v>
      </c>
      <c r="C47" s="4" t="s">
        <v>82</v>
      </c>
      <c r="D47" s="6">
        <v>42</v>
      </c>
    </row>
    <row r="48" spans="1:4" ht="14.55" customHeight="1" x14ac:dyDescent="0.25">
      <c r="A48" s="4" t="s">
        <v>199</v>
      </c>
      <c r="B48" s="4" t="s">
        <v>58</v>
      </c>
      <c r="C48" s="4" t="s">
        <v>71</v>
      </c>
      <c r="D48" s="6">
        <v>8086</v>
      </c>
    </row>
    <row r="49" spans="1:4" ht="14.55" customHeight="1" x14ac:dyDescent="0.25">
      <c r="A49" s="4" t="s">
        <v>199</v>
      </c>
      <c r="B49" s="4" t="s">
        <v>58</v>
      </c>
      <c r="C49" s="4" t="s">
        <v>72</v>
      </c>
      <c r="D49" s="6">
        <v>12704</v>
      </c>
    </row>
    <row r="50" spans="1:4" ht="14.55" customHeight="1" x14ac:dyDescent="0.25">
      <c r="A50" s="4" t="s">
        <v>199</v>
      </c>
      <c r="B50" s="4" t="s">
        <v>58</v>
      </c>
      <c r="C50" s="4" t="s">
        <v>73</v>
      </c>
      <c r="D50" s="6">
        <v>17860</v>
      </c>
    </row>
    <row r="51" spans="1:4" ht="14.55" customHeight="1" x14ac:dyDescent="0.25">
      <c r="A51" s="4" t="s">
        <v>199</v>
      </c>
      <c r="B51" s="4" t="s">
        <v>58</v>
      </c>
      <c r="C51" s="4" t="s">
        <v>74</v>
      </c>
      <c r="D51" s="6">
        <v>26668</v>
      </c>
    </row>
    <row r="52" spans="1:4" ht="14.55" customHeight="1" x14ac:dyDescent="0.25">
      <c r="A52" s="4" t="s">
        <v>199</v>
      </c>
      <c r="B52" s="4" t="s">
        <v>58</v>
      </c>
      <c r="C52" s="4" t="s">
        <v>75</v>
      </c>
      <c r="D52" s="6">
        <v>36604</v>
      </c>
    </row>
    <row r="53" spans="1:4" ht="14.55" customHeight="1" x14ac:dyDescent="0.25">
      <c r="A53" s="4" t="s">
        <v>199</v>
      </c>
      <c r="B53" s="4" t="s">
        <v>58</v>
      </c>
      <c r="C53" s="4" t="s">
        <v>76</v>
      </c>
      <c r="D53" s="6">
        <v>50383</v>
      </c>
    </row>
    <row r="54" spans="1:4" ht="14.55" customHeight="1" x14ac:dyDescent="0.25">
      <c r="A54" s="4" t="s">
        <v>199</v>
      </c>
      <c r="B54" s="4" t="s">
        <v>58</v>
      </c>
      <c r="C54" s="4" t="s">
        <v>77</v>
      </c>
      <c r="D54" s="6">
        <v>66741</v>
      </c>
    </row>
    <row r="55" spans="1:4" ht="14.55" customHeight="1" x14ac:dyDescent="0.25">
      <c r="A55" s="4" t="s">
        <v>199</v>
      </c>
      <c r="B55" s="4" t="s">
        <v>58</v>
      </c>
      <c r="C55" s="4" t="s">
        <v>78</v>
      </c>
      <c r="D55" s="6">
        <v>103082</v>
      </c>
    </row>
    <row r="56" spans="1:4" ht="14.55" customHeight="1" x14ac:dyDescent="0.25">
      <c r="A56" s="4" t="s">
        <v>199</v>
      </c>
      <c r="B56" s="4" t="s">
        <v>58</v>
      </c>
      <c r="C56" s="4" t="s">
        <v>79</v>
      </c>
      <c r="D56" s="6">
        <v>131191</v>
      </c>
    </row>
    <row r="57" spans="1:4" ht="14.55" customHeight="1" x14ac:dyDescent="0.25">
      <c r="A57" s="4" t="s">
        <v>199</v>
      </c>
      <c r="B57" s="4" t="s">
        <v>58</v>
      </c>
      <c r="C57" s="4" t="s">
        <v>82</v>
      </c>
      <c r="D57" s="6">
        <v>42</v>
      </c>
    </row>
    <row r="58" spans="1:4" ht="14.55" customHeight="1" x14ac:dyDescent="0.25">
      <c r="A58" s="4" t="s">
        <v>199</v>
      </c>
      <c r="B58" s="4" t="s">
        <v>59</v>
      </c>
      <c r="C58" s="4" t="s">
        <v>71</v>
      </c>
      <c r="D58" s="6">
        <v>8942</v>
      </c>
    </row>
    <row r="59" spans="1:4" ht="14.55" customHeight="1" x14ac:dyDescent="0.25">
      <c r="A59" s="4" t="s">
        <v>199</v>
      </c>
      <c r="B59" s="4" t="s">
        <v>59</v>
      </c>
      <c r="C59" s="4" t="s">
        <v>72</v>
      </c>
      <c r="D59" s="6">
        <v>13434</v>
      </c>
    </row>
    <row r="60" spans="1:4" ht="14.55" customHeight="1" x14ac:dyDescent="0.25">
      <c r="A60" s="4" t="s">
        <v>199</v>
      </c>
      <c r="B60" s="4" t="s">
        <v>59</v>
      </c>
      <c r="C60" s="4" t="s">
        <v>73</v>
      </c>
      <c r="D60" s="6">
        <v>19756</v>
      </c>
    </row>
    <row r="61" spans="1:4" ht="14.55" customHeight="1" x14ac:dyDescent="0.25">
      <c r="A61" s="4" t="s">
        <v>199</v>
      </c>
      <c r="B61" s="4" t="s">
        <v>59</v>
      </c>
      <c r="C61" s="4" t="s">
        <v>74</v>
      </c>
      <c r="D61" s="6">
        <v>29076</v>
      </c>
    </row>
    <row r="62" spans="1:4" ht="14.55" customHeight="1" x14ac:dyDescent="0.25">
      <c r="A62" s="4" t="s">
        <v>199</v>
      </c>
      <c r="B62" s="4" t="s">
        <v>59</v>
      </c>
      <c r="C62" s="4" t="s">
        <v>75</v>
      </c>
      <c r="D62" s="6">
        <v>40187</v>
      </c>
    </row>
    <row r="63" spans="1:4" ht="14.55" customHeight="1" x14ac:dyDescent="0.25">
      <c r="A63" s="4" t="s">
        <v>199</v>
      </c>
      <c r="B63" s="4" t="s">
        <v>59</v>
      </c>
      <c r="C63" s="4" t="s">
        <v>76</v>
      </c>
      <c r="D63" s="6">
        <v>55231</v>
      </c>
    </row>
    <row r="64" spans="1:4" ht="14.55" customHeight="1" x14ac:dyDescent="0.25">
      <c r="A64" s="4" t="s">
        <v>199</v>
      </c>
      <c r="B64" s="4" t="s">
        <v>59</v>
      </c>
      <c r="C64" s="4" t="s">
        <v>77</v>
      </c>
      <c r="D64" s="6">
        <v>69793</v>
      </c>
    </row>
    <row r="65" spans="1:4" ht="14.55" customHeight="1" x14ac:dyDescent="0.25">
      <c r="A65" s="4" t="s">
        <v>199</v>
      </c>
      <c r="B65" s="4" t="s">
        <v>59</v>
      </c>
      <c r="C65" s="4" t="s">
        <v>78</v>
      </c>
      <c r="D65" s="6">
        <v>104690</v>
      </c>
    </row>
    <row r="66" spans="1:4" ht="14.55" customHeight="1" x14ac:dyDescent="0.25">
      <c r="A66" s="4" t="s">
        <v>199</v>
      </c>
      <c r="B66" s="4" t="s">
        <v>59</v>
      </c>
      <c r="C66" s="4" t="s">
        <v>79</v>
      </c>
      <c r="D66" s="6">
        <v>134207</v>
      </c>
    </row>
    <row r="67" spans="1:4" ht="14.55" customHeight="1" x14ac:dyDescent="0.25">
      <c r="A67" s="4" t="s">
        <v>199</v>
      </c>
      <c r="B67" s="4" t="s">
        <v>59</v>
      </c>
      <c r="C67" s="4" t="s">
        <v>82</v>
      </c>
      <c r="D67" s="6">
        <v>83</v>
      </c>
    </row>
    <row r="68" spans="1:4" ht="14.55" customHeight="1" x14ac:dyDescent="0.25">
      <c r="A68" s="4" t="s">
        <v>199</v>
      </c>
      <c r="B68" s="4" t="s">
        <v>60</v>
      </c>
      <c r="C68" s="4" t="s">
        <v>71</v>
      </c>
      <c r="D68" s="6">
        <v>9276</v>
      </c>
    </row>
    <row r="69" spans="1:4" ht="14.55" customHeight="1" x14ac:dyDescent="0.25">
      <c r="A69" s="4" t="s">
        <v>199</v>
      </c>
      <c r="B69" s="4" t="s">
        <v>60</v>
      </c>
      <c r="C69" s="4" t="s">
        <v>72</v>
      </c>
      <c r="D69" s="6">
        <v>13731</v>
      </c>
    </row>
    <row r="70" spans="1:4" ht="14.55" customHeight="1" x14ac:dyDescent="0.25">
      <c r="A70" s="4" t="s">
        <v>199</v>
      </c>
      <c r="B70" s="4" t="s">
        <v>60</v>
      </c>
      <c r="C70" s="4" t="s">
        <v>73</v>
      </c>
      <c r="D70" s="6">
        <v>20634</v>
      </c>
    </row>
    <row r="71" spans="1:4" ht="14.55" customHeight="1" x14ac:dyDescent="0.25">
      <c r="A71" s="4" t="s">
        <v>199</v>
      </c>
      <c r="B71" s="4" t="s">
        <v>60</v>
      </c>
      <c r="C71" s="4" t="s">
        <v>74</v>
      </c>
      <c r="D71" s="6">
        <v>30417</v>
      </c>
    </row>
    <row r="72" spans="1:4" ht="14.55" customHeight="1" x14ac:dyDescent="0.25">
      <c r="A72" s="4" t="s">
        <v>199</v>
      </c>
      <c r="B72" s="4" t="s">
        <v>60</v>
      </c>
      <c r="C72" s="4" t="s">
        <v>75</v>
      </c>
      <c r="D72" s="6">
        <v>42026</v>
      </c>
    </row>
    <row r="73" spans="1:4" ht="14.55" customHeight="1" x14ac:dyDescent="0.25">
      <c r="A73" s="4" t="s">
        <v>199</v>
      </c>
      <c r="B73" s="4" t="s">
        <v>60</v>
      </c>
      <c r="C73" s="4" t="s">
        <v>76</v>
      </c>
      <c r="D73" s="6">
        <v>57815</v>
      </c>
    </row>
    <row r="74" spans="1:4" ht="14.55" customHeight="1" x14ac:dyDescent="0.25">
      <c r="A74" s="4" t="s">
        <v>199</v>
      </c>
      <c r="B74" s="4" t="s">
        <v>60</v>
      </c>
      <c r="C74" s="4" t="s">
        <v>77</v>
      </c>
      <c r="D74" s="6">
        <v>72108</v>
      </c>
    </row>
    <row r="75" spans="1:4" ht="14.55" customHeight="1" x14ac:dyDescent="0.25">
      <c r="A75" s="4" t="s">
        <v>199</v>
      </c>
      <c r="B75" s="4" t="s">
        <v>60</v>
      </c>
      <c r="C75" s="4" t="s">
        <v>78</v>
      </c>
      <c r="D75" s="6">
        <v>104131</v>
      </c>
    </row>
    <row r="76" spans="1:4" ht="14.55" customHeight="1" x14ac:dyDescent="0.25">
      <c r="A76" s="4" t="s">
        <v>199</v>
      </c>
      <c r="B76" s="4" t="s">
        <v>60</v>
      </c>
      <c r="C76" s="4" t="s">
        <v>79</v>
      </c>
      <c r="D76" s="6">
        <v>133310</v>
      </c>
    </row>
    <row r="77" spans="1:4" ht="14.55" customHeight="1" x14ac:dyDescent="0.25">
      <c r="A77" s="4" t="s">
        <v>199</v>
      </c>
      <c r="B77" s="4" t="s">
        <v>60</v>
      </c>
      <c r="C77" s="4" t="s">
        <v>82</v>
      </c>
      <c r="D77" s="6">
        <v>62</v>
      </c>
    </row>
    <row r="78" spans="1:4" x14ac:dyDescent="0.25">
      <c r="A78" s="4"/>
      <c r="B78" s="4"/>
      <c r="C78" s="4"/>
      <c r="D78" s="6"/>
    </row>
    <row r="79" spans="1:4" x14ac:dyDescent="0.25">
      <c r="A79" s="4"/>
      <c r="B79" s="4"/>
      <c r="C79" s="4"/>
      <c r="D79" s="6"/>
    </row>
    <row r="80" spans="1:4" x14ac:dyDescent="0.25">
      <c r="A80" s="4"/>
      <c r="B80" s="4"/>
      <c r="C80" s="4"/>
      <c r="D80" s="6"/>
    </row>
    <row r="81" spans="1:4" x14ac:dyDescent="0.25">
      <c r="A81" s="4"/>
      <c r="B81" s="4"/>
      <c r="C81" s="4"/>
      <c r="D81" s="6"/>
    </row>
    <row r="82" spans="1:4" x14ac:dyDescent="0.25">
      <c r="A82" s="4"/>
      <c r="B82" s="4"/>
      <c r="C82" s="4"/>
      <c r="D82" s="6"/>
    </row>
    <row r="83" spans="1:4" x14ac:dyDescent="0.25">
      <c r="A83" s="4"/>
      <c r="B83" s="4"/>
      <c r="C83" s="4"/>
      <c r="D83" s="6"/>
    </row>
    <row r="84" spans="1:4" x14ac:dyDescent="0.25">
      <c r="A84" s="4"/>
      <c r="B84" s="4"/>
      <c r="C84" s="4"/>
      <c r="D84" s="6"/>
    </row>
  </sheetData>
  <pageMargins left="0.7" right="0.7" top="0.75" bottom="0.75" header="0.3" footer="0.3"/>
  <pageSetup paperSize="9" orientation="portrait" horizontalDpi="300" verticalDpi="300"/>
  <tableParts count="1">
    <tablePart r:id="rId1"/>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D54"/>
  <sheetViews>
    <sheetView showGridLines="0" workbookViewId="0"/>
  </sheetViews>
  <sheetFormatPr defaultColWidth="11.5546875" defaultRowHeight="13.2" x14ac:dyDescent="0.25"/>
  <cols>
    <col min="1" max="1" width="30.6640625" customWidth="1"/>
    <col min="2" max="2" width="14.6640625" customWidth="1"/>
    <col min="3" max="3" width="13.6640625" customWidth="1"/>
    <col min="4" max="4" width="29.6640625" customWidth="1"/>
  </cols>
  <sheetData>
    <row r="1" spans="1:4" ht="14.55" customHeight="1" x14ac:dyDescent="0.25">
      <c r="A1" s="1" t="s">
        <v>296</v>
      </c>
    </row>
    <row r="2" spans="1:4" ht="28.95" customHeight="1" x14ac:dyDescent="0.25">
      <c r="A2" s="1" t="s">
        <v>51</v>
      </c>
    </row>
    <row r="3" spans="1:4" ht="14.55" customHeight="1" x14ac:dyDescent="0.25">
      <c r="A3" t="s">
        <v>277</v>
      </c>
    </row>
    <row r="4" spans="1:4" ht="14.55" customHeight="1" x14ac:dyDescent="0.25">
      <c r="A4" t="s">
        <v>284</v>
      </c>
    </row>
    <row r="5" spans="1:4" ht="14.55" customHeight="1" x14ac:dyDescent="0.25">
      <c r="A5" t="s">
        <v>297</v>
      </c>
    </row>
    <row r="6" spans="1:4" ht="28.95" customHeight="1" x14ac:dyDescent="0.25">
      <c r="A6" s="3" t="s">
        <v>3</v>
      </c>
      <c r="B6" s="3" t="s">
        <v>5</v>
      </c>
      <c r="C6" s="3" t="s">
        <v>29</v>
      </c>
      <c r="D6" s="5" t="s">
        <v>39</v>
      </c>
    </row>
    <row r="7" spans="1:4" ht="14.55" customHeight="1" x14ac:dyDescent="0.25">
      <c r="A7" s="4" t="s">
        <v>199</v>
      </c>
      <c r="B7" s="4" t="s">
        <v>54</v>
      </c>
      <c r="C7" s="4" t="s">
        <v>83</v>
      </c>
      <c r="D7" s="6">
        <v>95803</v>
      </c>
    </row>
    <row r="8" spans="1:4" ht="14.55" customHeight="1" x14ac:dyDescent="0.25">
      <c r="A8" s="4" t="s">
        <v>199</v>
      </c>
      <c r="B8" s="4" t="s">
        <v>54</v>
      </c>
      <c r="C8" s="4" t="s">
        <v>84</v>
      </c>
      <c r="D8" s="6">
        <v>101949</v>
      </c>
    </row>
    <row r="9" spans="1:4" ht="14.55" customHeight="1" x14ac:dyDescent="0.25">
      <c r="A9" s="4" t="s">
        <v>199</v>
      </c>
      <c r="B9" s="4" t="s">
        <v>54</v>
      </c>
      <c r="C9" s="4" t="s">
        <v>85</v>
      </c>
      <c r="D9" s="6">
        <v>96730</v>
      </c>
    </row>
    <row r="10" spans="1:4" ht="14.55" customHeight="1" x14ac:dyDescent="0.25">
      <c r="A10" s="4" t="s">
        <v>199</v>
      </c>
      <c r="B10" s="4" t="s">
        <v>54</v>
      </c>
      <c r="C10" s="4" t="s">
        <v>86</v>
      </c>
      <c r="D10" s="6">
        <v>90892</v>
      </c>
    </row>
    <row r="11" spans="1:4" ht="14.55" customHeight="1" x14ac:dyDescent="0.25">
      <c r="A11" s="4" t="s">
        <v>199</v>
      </c>
      <c r="B11" s="4" t="s">
        <v>54</v>
      </c>
      <c r="C11" s="4" t="s">
        <v>87</v>
      </c>
      <c r="D11" s="6">
        <v>83868</v>
      </c>
    </row>
    <row r="12" spans="1:4" ht="14.55" customHeight="1" x14ac:dyDescent="0.25">
      <c r="A12" s="4" t="s">
        <v>199</v>
      </c>
      <c r="B12" s="4" t="s">
        <v>54</v>
      </c>
      <c r="C12" s="4" t="s">
        <v>82</v>
      </c>
      <c r="D12" s="6">
        <v>282</v>
      </c>
    </row>
    <row r="13" spans="1:4" ht="14.55" customHeight="1" x14ac:dyDescent="0.25">
      <c r="A13" s="4" t="s">
        <v>199</v>
      </c>
      <c r="B13" s="4" t="s">
        <v>55</v>
      </c>
      <c r="C13" s="4" t="s">
        <v>83</v>
      </c>
      <c r="D13" s="6">
        <v>91288</v>
      </c>
    </row>
    <row r="14" spans="1:4" ht="14.55" customHeight="1" x14ac:dyDescent="0.25">
      <c r="A14" s="4" t="s">
        <v>199</v>
      </c>
      <c r="B14" s="4" t="s">
        <v>55</v>
      </c>
      <c r="C14" s="4" t="s">
        <v>84</v>
      </c>
      <c r="D14" s="6">
        <v>98175</v>
      </c>
    </row>
    <row r="15" spans="1:4" ht="14.55" customHeight="1" x14ac:dyDescent="0.25">
      <c r="A15" s="4" t="s">
        <v>199</v>
      </c>
      <c r="B15" s="4" t="s">
        <v>55</v>
      </c>
      <c r="C15" s="4" t="s">
        <v>85</v>
      </c>
      <c r="D15" s="6">
        <v>94177</v>
      </c>
    </row>
    <row r="16" spans="1:4" ht="14.55" customHeight="1" x14ac:dyDescent="0.25">
      <c r="A16" s="4" t="s">
        <v>199</v>
      </c>
      <c r="B16" s="4" t="s">
        <v>55</v>
      </c>
      <c r="C16" s="4" t="s">
        <v>86</v>
      </c>
      <c r="D16" s="6">
        <v>87683</v>
      </c>
    </row>
    <row r="17" spans="1:4" ht="14.55" customHeight="1" x14ac:dyDescent="0.25">
      <c r="A17" s="4" t="s">
        <v>199</v>
      </c>
      <c r="B17" s="4" t="s">
        <v>55</v>
      </c>
      <c r="C17" s="4" t="s">
        <v>87</v>
      </c>
      <c r="D17" s="6">
        <v>81589</v>
      </c>
    </row>
    <row r="18" spans="1:4" ht="14.55" customHeight="1" x14ac:dyDescent="0.25">
      <c r="A18" s="4" t="s">
        <v>199</v>
      </c>
      <c r="B18" s="4" t="s">
        <v>55</v>
      </c>
      <c r="C18" s="4" t="s">
        <v>82</v>
      </c>
      <c r="D18" s="6">
        <v>231</v>
      </c>
    </row>
    <row r="19" spans="1:4" ht="14.55" customHeight="1" x14ac:dyDescent="0.25">
      <c r="A19" s="4" t="s">
        <v>199</v>
      </c>
      <c r="B19" s="4" t="s">
        <v>56</v>
      </c>
      <c r="C19" s="4" t="s">
        <v>83</v>
      </c>
      <c r="D19" s="6">
        <v>66619</v>
      </c>
    </row>
    <row r="20" spans="1:4" ht="14.55" customHeight="1" x14ac:dyDescent="0.25">
      <c r="A20" s="4" t="s">
        <v>199</v>
      </c>
      <c r="B20" s="4" t="s">
        <v>56</v>
      </c>
      <c r="C20" s="4" t="s">
        <v>84</v>
      </c>
      <c r="D20" s="6">
        <v>73926</v>
      </c>
    </row>
    <row r="21" spans="1:4" ht="14.55" customHeight="1" x14ac:dyDescent="0.25">
      <c r="A21" s="4" t="s">
        <v>199</v>
      </c>
      <c r="B21" s="4" t="s">
        <v>56</v>
      </c>
      <c r="C21" s="4" t="s">
        <v>85</v>
      </c>
      <c r="D21" s="6">
        <v>72474</v>
      </c>
    </row>
    <row r="22" spans="1:4" ht="14.55" customHeight="1" x14ac:dyDescent="0.25">
      <c r="A22" s="4" t="s">
        <v>199</v>
      </c>
      <c r="B22" s="4" t="s">
        <v>56</v>
      </c>
      <c r="C22" s="4" t="s">
        <v>86</v>
      </c>
      <c r="D22" s="6">
        <v>69317</v>
      </c>
    </row>
    <row r="23" spans="1:4" ht="14.55" customHeight="1" x14ac:dyDescent="0.25">
      <c r="A23" s="4" t="s">
        <v>199</v>
      </c>
      <c r="B23" s="4" t="s">
        <v>56</v>
      </c>
      <c r="C23" s="4" t="s">
        <v>87</v>
      </c>
      <c r="D23" s="6">
        <v>65461</v>
      </c>
    </row>
    <row r="24" spans="1:4" ht="14.55" customHeight="1" x14ac:dyDescent="0.25">
      <c r="A24" s="4" t="s">
        <v>199</v>
      </c>
      <c r="B24" s="4" t="s">
        <v>56</v>
      </c>
      <c r="C24" s="4" t="s">
        <v>82</v>
      </c>
      <c r="D24" s="6">
        <v>196</v>
      </c>
    </row>
    <row r="25" spans="1:4" ht="14.55" customHeight="1" x14ac:dyDescent="0.25">
      <c r="A25" s="4" t="s">
        <v>199</v>
      </c>
      <c r="B25" s="4" t="s">
        <v>57</v>
      </c>
      <c r="C25" s="4" t="s">
        <v>83</v>
      </c>
      <c r="D25" s="6">
        <v>71806</v>
      </c>
    </row>
    <row r="26" spans="1:4" ht="14.55" customHeight="1" x14ac:dyDescent="0.25">
      <c r="A26" s="4" t="s">
        <v>199</v>
      </c>
      <c r="B26" s="4" t="s">
        <v>57</v>
      </c>
      <c r="C26" s="4" t="s">
        <v>84</v>
      </c>
      <c r="D26" s="6">
        <v>78669</v>
      </c>
    </row>
    <row r="27" spans="1:4" ht="14.55" customHeight="1" x14ac:dyDescent="0.25">
      <c r="A27" s="4" t="s">
        <v>199</v>
      </c>
      <c r="B27" s="4" t="s">
        <v>57</v>
      </c>
      <c r="C27" s="4" t="s">
        <v>85</v>
      </c>
      <c r="D27" s="6">
        <v>75519</v>
      </c>
    </row>
    <row r="28" spans="1:4" ht="14.55" customHeight="1" x14ac:dyDescent="0.25">
      <c r="A28" s="4" t="s">
        <v>199</v>
      </c>
      <c r="B28" s="4" t="s">
        <v>57</v>
      </c>
      <c r="C28" s="4" t="s">
        <v>86</v>
      </c>
      <c r="D28" s="6">
        <v>72246</v>
      </c>
    </row>
    <row r="29" spans="1:4" ht="14.55" customHeight="1" x14ac:dyDescent="0.25">
      <c r="A29" s="4" t="s">
        <v>199</v>
      </c>
      <c r="B29" s="4" t="s">
        <v>57</v>
      </c>
      <c r="C29" s="4" t="s">
        <v>87</v>
      </c>
      <c r="D29" s="6">
        <v>67537</v>
      </c>
    </row>
    <row r="30" spans="1:4" ht="14.55" customHeight="1" x14ac:dyDescent="0.25">
      <c r="A30" s="4" t="s">
        <v>199</v>
      </c>
      <c r="B30" s="4" t="s">
        <v>57</v>
      </c>
      <c r="C30" s="4" t="s">
        <v>82</v>
      </c>
      <c r="D30" s="6">
        <v>192</v>
      </c>
    </row>
    <row r="31" spans="1:4" ht="14.55" customHeight="1" x14ac:dyDescent="0.25">
      <c r="A31" s="4" t="s">
        <v>199</v>
      </c>
      <c r="B31" s="4" t="s">
        <v>58</v>
      </c>
      <c r="C31" s="4" t="s">
        <v>83</v>
      </c>
      <c r="D31" s="6">
        <v>90761</v>
      </c>
    </row>
    <row r="32" spans="1:4" ht="14.55" customHeight="1" x14ac:dyDescent="0.25">
      <c r="A32" s="4" t="s">
        <v>199</v>
      </c>
      <c r="B32" s="4" t="s">
        <v>58</v>
      </c>
      <c r="C32" s="4" t="s">
        <v>84</v>
      </c>
      <c r="D32" s="6">
        <v>97779</v>
      </c>
    </row>
    <row r="33" spans="1:4" ht="14.55" customHeight="1" x14ac:dyDescent="0.25">
      <c r="A33" s="4" t="s">
        <v>199</v>
      </c>
      <c r="B33" s="4" t="s">
        <v>58</v>
      </c>
      <c r="C33" s="4" t="s">
        <v>85</v>
      </c>
      <c r="D33" s="6">
        <v>93792</v>
      </c>
    </row>
    <row r="34" spans="1:4" ht="14.55" customHeight="1" x14ac:dyDescent="0.25">
      <c r="A34" s="4" t="s">
        <v>199</v>
      </c>
      <c r="B34" s="4" t="s">
        <v>58</v>
      </c>
      <c r="C34" s="4" t="s">
        <v>86</v>
      </c>
      <c r="D34" s="6">
        <v>88493</v>
      </c>
    </row>
    <row r="35" spans="1:4" ht="14.55" customHeight="1" x14ac:dyDescent="0.25">
      <c r="A35" s="4" t="s">
        <v>199</v>
      </c>
      <c r="B35" s="4" t="s">
        <v>58</v>
      </c>
      <c r="C35" s="4" t="s">
        <v>87</v>
      </c>
      <c r="D35" s="6">
        <v>82200</v>
      </c>
    </row>
    <row r="36" spans="1:4" ht="14.55" customHeight="1" x14ac:dyDescent="0.25">
      <c r="A36" s="4" t="s">
        <v>199</v>
      </c>
      <c r="B36" s="4" t="s">
        <v>58</v>
      </c>
      <c r="C36" s="4" t="s">
        <v>82</v>
      </c>
      <c r="D36" s="6">
        <v>336</v>
      </c>
    </row>
    <row r="37" spans="1:4" ht="14.55" customHeight="1" x14ac:dyDescent="0.25">
      <c r="A37" s="4" t="s">
        <v>199</v>
      </c>
      <c r="B37" s="4" t="s">
        <v>59</v>
      </c>
      <c r="C37" s="4" t="s">
        <v>83</v>
      </c>
      <c r="D37" s="6">
        <v>96863</v>
      </c>
    </row>
    <row r="38" spans="1:4" ht="14.55" customHeight="1" x14ac:dyDescent="0.25">
      <c r="A38" s="4" t="s">
        <v>199</v>
      </c>
      <c r="B38" s="4" t="s">
        <v>59</v>
      </c>
      <c r="C38" s="4" t="s">
        <v>84</v>
      </c>
      <c r="D38" s="6">
        <v>103347</v>
      </c>
    </row>
    <row r="39" spans="1:4" ht="14.55" customHeight="1" x14ac:dyDescent="0.25">
      <c r="A39" s="4" t="s">
        <v>199</v>
      </c>
      <c r="B39" s="4" t="s">
        <v>59</v>
      </c>
      <c r="C39" s="4" t="s">
        <v>85</v>
      </c>
      <c r="D39" s="6">
        <v>98271</v>
      </c>
    </row>
    <row r="40" spans="1:4" ht="14.55" customHeight="1" x14ac:dyDescent="0.25">
      <c r="A40" s="4" t="s">
        <v>199</v>
      </c>
      <c r="B40" s="4" t="s">
        <v>59</v>
      </c>
      <c r="C40" s="4" t="s">
        <v>86</v>
      </c>
      <c r="D40" s="6">
        <v>91702</v>
      </c>
    </row>
    <row r="41" spans="1:4" ht="14.55" customHeight="1" x14ac:dyDescent="0.25">
      <c r="A41" s="4" t="s">
        <v>199</v>
      </c>
      <c r="B41" s="4" t="s">
        <v>59</v>
      </c>
      <c r="C41" s="4" t="s">
        <v>87</v>
      </c>
      <c r="D41" s="6">
        <v>85010</v>
      </c>
    </row>
    <row r="42" spans="1:4" ht="14.55" customHeight="1" x14ac:dyDescent="0.25">
      <c r="A42" s="4" t="s">
        <v>199</v>
      </c>
      <c r="B42" s="4" t="s">
        <v>59</v>
      </c>
      <c r="C42" s="4" t="s">
        <v>82</v>
      </c>
      <c r="D42" s="6">
        <v>206</v>
      </c>
    </row>
    <row r="43" spans="1:4" ht="14.55" customHeight="1" x14ac:dyDescent="0.25">
      <c r="A43" s="4" t="s">
        <v>199</v>
      </c>
      <c r="B43" s="4" t="s">
        <v>60</v>
      </c>
      <c r="C43" s="4" t="s">
        <v>83</v>
      </c>
      <c r="D43" s="6">
        <v>101957</v>
      </c>
    </row>
    <row r="44" spans="1:4" ht="14.55" customHeight="1" x14ac:dyDescent="0.25">
      <c r="A44" s="4" t="s">
        <v>199</v>
      </c>
      <c r="B44" s="4" t="s">
        <v>60</v>
      </c>
      <c r="C44" s="4" t="s">
        <v>84</v>
      </c>
      <c r="D44" s="6">
        <v>106189</v>
      </c>
    </row>
    <row r="45" spans="1:4" ht="14.55" customHeight="1" x14ac:dyDescent="0.25">
      <c r="A45" s="4" t="s">
        <v>199</v>
      </c>
      <c r="B45" s="4" t="s">
        <v>60</v>
      </c>
      <c r="C45" s="4" t="s">
        <v>85</v>
      </c>
      <c r="D45" s="6">
        <v>99362</v>
      </c>
    </row>
    <row r="46" spans="1:4" ht="14.55" customHeight="1" x14ac:dyDescent="0.25">
      <c r="A46" s="4" t="s">
        <v>199</v>
      </c>
      <c r="B46" s="4" t="s">
        <v>60</v>
      </c>
      <c r="C46" s="4" t="s">
        <v>86</v>
      </c>
      <c r="D46" s="6">
        <v>92129</v>
      </c>
    </row>
    <row r="47" spans="1:4" ht="14.55" customHeight="1" x14ac:dyDescent="0.25">
      <c r="A47" s="4" t="s">
        <v>199</v>
      </c>
      <c r="B47" s="4" t="s">
        <v>60</v>
      </c>
      <c r="C47" s="4" t="s">
        <v>87</v>
      </c>
      <c r="D47" s="6">
        <v>83581</v>
      </c>
    </row>
    <row r="48" spans="1:4" ht="14.55" customHeight="1" x14ac:dyDescent="0.25">
      <c r="A48" s="4" t="s">
        <v>199</v>
      </c>
      <c r="B48" s="4" t="s">
        <v>60</v>
      </c>
      <c r="C48" s="4" t="s">
        <v>82</v>
      </c>
      <c r="D48" s="6">
        <v>292</v>
      </c>
    </row>
    <row r="49" spans="1:4" x14ac:dyDescent="0.25">
      <c r="A49" s="4"/>
      <c r="B49" s="4"/>
      <c r="C49" s="4"/>
      <c r="D49" s="6"/>
    </row>
    <row r="50" spans="1:4" x14ac:dyDescent="0.25">
      <c r="A50" s="4"/>
      <c r="B50" s="4"/>
      <c r="C50" s="4"/>
      <c r="D50" s="6"/>
    </row>
    <row r="51" spans="1:4" x14ac:dyDescent="0.25">
      <c r="A51" s="4"/>
      <c r="B51" s="4"/>
      <c r="C51" s="4"/>
      <c r="D51" s="6"/>
    </row>
    <row r="52" spans="1:4" x14ac:dyDescent="0.25">
      <c r="A52" s="4"/>
      <c r="B52" s="4"/>
      <c r="C52" s="4"/>
      <c r="D52" s="6"/>
    </row>
    <row r="53" spans="1:4" x14ac:dyDescent="0.25">
      <c r="A53" s="4"/>
      <c r="B53" s="4"/>
      <c r="C53" s="4"/>
      <c r="D53" s="6"/>
    </row>
    <row r="54" spans="1:4" x14ac:dyDescent="0.25">
      <c r="A54" s="4"/>
      <c r="B54" s="4"/>
      <c r="C54" s="4"/>
      <c r="D54" s="6"/>
    </row>
  </sheetData>
  <pageMargins left="0.7" right="0.7" top="0.75" bottom="0.75" header="0.3" footer="0.3"/>
  <pageSetup paperSize="9" orientation="portrait" horizontalDpi="300" verticalDpi="300"/>
  <tableParts count="1">
    <tablePart r:id="rId1"/>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H317"/>
  <sheetViews>
    <sheetView showGridLines="0" workbookViewId="0"/>
  </sheetViews>
  <sheetFormatPr defaultColWidth="11.5546875" defaultRowHeight="13.2" x14ac:dyDescent="0.25"/>
  <cols>
    <col min="1" max="1" width="30.6640625" customWidth="1"/>
    <col min="2" max="2" width="14.6640625" customWidth="1"/>
    <col min="3" max="3" width="13.6640625" customWidth="1"/>
    <col min="4" max="4" width="77.6640625" customWidth="1"/>
    <col min="5" max="5" width="29.6640625" customWidth="1"/>
    <col min="6" max="6" width="69.6640625" customWidth="1"/>
    <col min="7" max="7" width="15.6640625" customWidth="1"/>
    <col min="8" max="8" width="51.6640625" customWidth="1"/>
  </cols>
  <sheetData>
    <row r="1" spans="1:8" ht="14.55" customHeight="1" x14ac:dyDescent="0.25">
      <c r="A1" s="1" t="s">
        <v>298</v>
      </c>
    </row>
    <row r="2" spans="1:8" ht="28.95" customHeight="1" x14ac:dyDescent="0.25">
      <c r="A2" s="1" t="s">
        <v>51</v>
      </c>
    </row>
    <row r="3" spans="1:8" ht="14.55" customHeight="1" x14ac:dyDescent="0.25">
      <c r="A3" t="s">
        <v>277</v>
      </c>
    </row>
    <row r="4" spans="1:8" ht="14.55" customHeight="1" x14ac:dyDescent="0.25">
      <c r="A4" t="s">
        <v>286</v>
      </c>
    </row>
    <row r="5" spans="1:8" ht="14.55" customHeight="1" x14ac:dyDescent="0.25">
      <c r="A5" t="s">
        <v>287</v>
      </c>
    </row>
    <row r="6" spans="1:8" ht="14.55" customHeight="1" x14ac:dyDescent="0.25">
      <c r="A6" t="s">
        <v>288</v>
      </c>
    </row>
    <row r="7" spans="1:8" ht="14.55" customHeight="1" x14ac:dyDescent="0.25">
      <c r="A7" t="s">
        <v>299</v>
      </c>
    </row>
    <row r="8" spans="1:8" ht="28.95" customHeight="1" x14ac:dyDescent="0.25">
      <c r="A8" s="3" t="s">
        <v>3</v>
      </c>
      <c r="B8" s="3" t="s">
        <v>5</v>
      </c>
      <c r="C8" s="3" t="s">
        <v>33</v>
      </c>
      <c r="D8" s="3" t="s">
        <v>35</v>
      </c>
      <c r="E8" s="5" t="s">
        <v>39</v>
      </c>
      <c r="F8" s="3" t="s">
        <v>41</v>
      </c>
      <c r="G8" s="5" t="s">
        <v>43</v>
      </c>
      <c r="H8" s="5" t="s">
        <v>45</v>
      </c>
    </row>
    <row r="9" spans="1:8" ht="14.55" customHeight="1" x14ac:dyDescent="0.25">
      <c r="A9" s="4" t="s">
        <v>199</v>
      </c>
      <c r="B9" s="4" t="s">
        <v>54</v>
      </c>
      <c r="C9" s="4" t="s">
        <v>90</v>
      </c>
      <c r="D9" s="4" t="s">
        <v>91</v>
      </c>
      <c r="E9" s="6">
        <v>7761</v>
      </c>
      <c r="F9" s="4" t="s">
        <v>201</v>
      </c>
      <c r="G9" s="6">
        <v>186388</v>
      </c>
      <c r="H9" s="6">
        <v>416</v>
      </c>
    </row>
    <row r="10" spans="1:8" ht="14.55" customHeight="1" x14ac:dyDescent="0.25">
      <c r="A10" s="4" t="s">
        <v>199</v>
      </c>
      <c r="B10" s="4" t="s">
        <v>54</v>
      </c>
      <c r="C10" s="4" t="s">
        <v>93</v>
      </c>
      <c r="D10" s="4" t="s">
        <v>94</v>
      </c>
      <c r="E10" s="6">
        <v>8794</v>
      </c>
      <c r="F10" s="4" t="s">
        <v>201</v>
      </c>
      <c r="G10" s="6">
        <v>174996</v>
      </c>
      <c r="H10" s="6">
        <v>503</v>
      </c>
    </row>
    <row r="11" spans="1:8" ht="14.55" customHeight="1" x14ac:dyDescent="0.25">
      <c r="A11" s="4" t="s">
        <v>199</v>
      </c>
      <c r="B11" s="4" t="s">
        <v>54</v>
      </c>
      <c r="C11" s="4" t="s">
        <v>95</v>
      </c>
      <c r="D11" s="4" t="s">
        <v>96</v>
      </c>
      <c r="E11" s="6">
        <v>10925</v>
      </c>
      <c r="F11" s="4" t="s">
        <v>201</v>
      </c>
      <c r="G11" s="6">
        <v>263290</v>
      </c>
      <c r="H11" s="6">
        <v>415</v>
      </c>
    </row>
    <row r="12" spans="1:8" ht="14.55" customHeight="1" x14ac:dyDescent="0.25">
      <c r="A12" s="4" t="s">
        <v>199</v>
      </c>
      <c r="B12" s="4" t="s">
        <v>54</v>
      </c>
      <c r="C12" s="4" t="s">
        <v>97</v>
      </c>
      <c r="D12" s="4" t="s">
        <v>98</v>
      </c>
      <c r="E12" s="6">
        <v>11226</v>
      </c>
      <c r="F12" s="4" t="s">
        <v>201</v>
      </c>
      <c r="G12" s="6">
        <v>245356</v>
      </c>
      <c r="H12" s="6">
        <v>458</v>
      </c>
    </row>
    <row r="13" spans="1:8" ht="14.55" customHeight="1" x14ac:dyDescent="0.25">
      <c r="A13" s="4" t="s">
        <v>199</v>
      </c>
      <c r="B13" s="4" t="s">
        <v>54</v>
      </c>
      <c r="C13" s="4" t="s">
        <v>99</v>
      </c>
      <c r="D13" s="4" t="s">
        <v>100</v>
      </c>
      <c r="E13" s="6">
        <v>8151</v>
      </c>
      <c r="F13" s="4" t="s">
        <v>201</v>
      </c>
      <c r="G13" s="6">
        <v>203270</v>
      </c>
      <c r="H13" s="6">
        <v>401</v>
      </c>
    </row>
    <row r="14" spans="1:8" ht="14.55" customHeight="1" x14ac:dyDescent="0.25">
      <c r="A14" s="4" t="s">
        <v>199</v>
      </c>
      <c r="B14" s="4" t="s">
        <v>54</v>
      </c>
      <c r="C14" s="4" t="s">
        <v>101</v>
      </c>
      <c r="D14" s="4" t="s">
        <v>102</v>
      </c>
      <c r="E14" s="6">
        <v>14362</v>
      </c>
      <c r="F14" s="4" t="s">
        <v>201</v>
      </c>
      <c r="G14" s="6">
        <v>300614</v>
      </c>
      <c r="H14" s="6">
        <v>478</v>
      </c>
    </row>
    <row r="15" spans="1:8" ht="14.55" customHeight="1" x14ac:dyDescent="0.25">
      <c r="A15" s="4" t="s">
        <v>199</v>
      </c>
      <c r="B15" s="4" t="s">
        <v>54</v>
      </c>
      <c r="C15" s="4" t="s">
        <v>103</v>
      </c>
      <c r="D15" s="4" t="s">
        <v>104</v>
      </c>
      <c r="E15" s="6">
        <v>7889</v>
      </c>
      <c r="F15" s="4" t="s">
        <v>201</v>
      </c>
      <c r="G15" s="6">
        <v>159108</v>
      </c>
      <c r="H15" s="6">
        <v>496</v>
      </c>
    </row>
    <row r="16" spans="1:8" ht="14.55" customHeight="1" x14ac:dyDescent="0.25">
      <c r="A16" s="4" t="s">
        <v>199</v>
      </c>
      <c r="B16" s="4" t="s">
        <v>54</v>
      </c>
      <c r="C16" s="4" t="s">
        <v>105</v>
      </c>
      <c r="D16" s="4" t="s">
        <v>106</v>
      </c>
      <c r="E16" s="6">
        <v>19921</v>
      </c>
      <c r="F16" s="4" t="s">
        <v>201</v>
      </c>
      <c r="G16" s="6">
        <v>536439</v>
      </c>
      <c r="H16" s="6">
        <v>371</v>
      </c>
    </row>
    <row r="17" spans="1:8" ht="14.55" customHeight="1" x14ac:dyDescent="0.25">
      <c r="A17" s="4" t="s">
        <v>199</v>
      </c>
      <c r="B17" s="4" t="s">
        <v>54</v>
      </c>
      <c r="C17" s="4" t="s">
        <v>107</v>
      </c>
      <c r="D17" s="4" t="s">
        <v>108</v>
      </c>
      <c r="E17" s="6">
        <v>4304</v>
      </c>
      <c r="F17" s="4" t="s">
        <v>201</v>
      </c>
      <c r="G17" s="6">
        <v>90280</v>
      </c>
      <c r="H17" s="6">
        <v>477</v>
      </c>
    </row>
    <row r="18" spans="1:8" ht="14.55" customHeight="1" x14ac:dyDescent="0.25">
      <c r="A18" s="4" t="s">
        <v>199</v>
      </c>
      <c r="B18" s="4" t="s">
        <v>54</v>
      </c>
      <c r="C18" s="4" t="s">
        <v>109</v>
      </c>
      <c r="D18" s="4" t="s">
        <v>110</v>
      </c>
      <c r="E18" s="6">
        <v>8141</v>
      </c>
      <c r="F18" s="4" t="s">
        <v>201</v>
      </c>
      <c r="G18" s="6">
        <v>158076</v>
      </c>
      <c r="H18" s="6">
        <v>515</v>
      </c>
    </row>
    <row r="19" spans="1:8" ht="14.55" customHeight="1" x14ac:dyDescent="0.25">
      <c r="A19" s="4" t="s">
        <v>199</v>
      </c>
      <c r="B19" s="4" t="s">
        <v>54</v>
      </c>
      <c r="C19" s="4" t="s">
        <v>111</v>
      </c>
      <c r="D19" s="4" t="s">
        <v>112</v>
      </c>
      <c r="E19" s="6">
        <v>9138</v>
      </c>
      <c r="F19" s="4" t="s">
        <v>201</v>
      </c>
      <c r="G19" s="6">
        <v>201703</v>
      </c>
      <c r="H19" s="6">
        <v>453</v>
      </c>
    </row>
    <row r="20" spans="1:8" ht="14.55" customHeight="1" x14ac:dyDescent="0.25">
      <c r="A20" s="4" t="s">
        <v>199</v>
      </c>
      <c r="B20" s="4" t="s">
        <v>54</v>
      </c>
      <c r="C20" s="4" t="s">
        <v>113</v>
      </c>
      <c r="D20" s="4" t="s">
        <v>114</v>
      </c>
      <c r="E20" s="6">
        <v>9301</v>
      </c>
      <c r="F20" s="4" t="s">
        <v>201</v>
      </c>
      <c r="G20" s="6">
        <v>252146</v>
      </c>
      <c r="H20" s="6">
        <v>369</v>
      </c>
    </row>
    <row r="21" spans="1:8" ht="14.55" customHeight="1" x14ac:dyDescent="0.25">
      <c r="A21" s="4" t="s">
        <v>199</v>
      </c>
      <c r="B21" s="4" t="s">
        <v>54</v>
      </c>
      <c r="C21" s="4" t="s">
        <v>115</v>
      </c>
      <c r="D21" s="4" t="s">
        <v>116</v>
      </c>
      <c r="E21" s="6">
        <v>5675</v>
      </c>
      <c r="F21" s="4" t="s">
        <v>201</v>
      </c>
      <c r="G21" s="6">
        <v>140547</v>
      </c>
      <c r="H21" s="6">
        <v>404</v>
      </c>
    </row>
    <row r="22" spans="1:8" ht="14.55" customHeight="1" x14ac:dyDescent="0.25">
      <c r="A22" s="4" t="s">
        <v>199</v>
      </c>
      <c r="B22" s="4" t="s">
        <v>54</v>
      </c>
      <c r="C22" s="4" t="s">
        <v>117</v>
      </c>
      <c r="D22" s="4" t="s">
        <v>118</v>
      </c>
      <c r="E22" s="6">
        <v>7008</v>
      </c>
      <c r="F22" s="4" t="s">
        <v>201</v>
      </c>
      <c r="G22" s="6">
        <v>130961</v>
      </c>
      <c r="H22" s="6">
        <v>535</v>
      </c>
    </row>
    <row r="23" spans="1:8" ht="14.55" customHeight="1" x14ac:dyDescent="0.25">
      <c r="A23" s="4" t="s">
        <v>199</v>
      </c>
      <c r="B23" s="4" t="s">
        <v>54</v>
      </c>
      <c r="C23" s="4" t="s">
        <v>119</v>
      </c>
      <c r="D23" s="4" t="s">
        <v>120</v>
      </c>
      <c r="E23" s="6">
        <v>5008</v>
      </c>
      <c r="F23" s="4" t="s">
        <v>201</v>
      </c>
      <c r="G23" s="6">
        <v>127010</v>
      </c>
      <c r="H23" s="6">
        <v>394</v>
      </c>
    </row>
    <row r="24" spans="1:8" ht="14.55" customHeight="1" x14ac:dyDescent="0.25">
      <c r="A24" s="4" t="s">
        <v>199</v>
      </c>
      <c r="B24" s="4" t="s">
        <v>54</v>
      </c>
      <c r="C24" s="4" t="s">
        <v>121</v>
      </c>
      <c r="D24" s="4" t="s">
        <v>122</v>
      </c>
      <c r="E24" s="6">
        <v>22623</v>
      </c>
      <c r="F24" s="4" t="s">
        <v>201</v>
      </c>
      <c r="G24" s="6">
        <v>604957</v>
      </c>
      <c r="H24" s="6">
        <v>374</v>
      </c>
    </row>
    <row r="25" spans="1:8" ht="14.55" customHeight="1" x14ac:dyDescent="0.25">
      <c r="A25" s="4" t="s">
        <v>199</v>
      </c>
      <c r="B25" s="4" t="s">
        <v>54</v>
      </c>
      <c r="C25" s="4" t="s">
        <v>123</v>
      </c>
      <c r="D25" s="4" t="s">
        <v>124</v>
      </c>
      <c r="E25" s="6">
        <v>14426</v>
      </c>
      <c r="F25" s="4" t="s">
        <v>201</v>
      </c>
      <c r="G25" s="6">
        <v>349761</v>
      </c>
      <c r="H25" s="6">
        <v>412</v>
      </c>
    </row>
    <row r="26" spans="1:8" ht="14.55" customHeight="1" x14ac:dyDescent="0.25">
      <c r="A26" s="4" t="s">
        <v>199</v>
      </c>
      <c r="B26" s="4" t="s">
        <v>54</v>
      </c>
      <c r="C26" s="4" t="s">
        <v>125</v>
      </c>
      <c r="D26" s="4" t="s">
        <v>126</v>
      </c>
      <c r="E26" s="6">
        <v>6414</v>
      </c>
      <c r="F26" s="4" t="s">
        <v>201</v>
      </c>
      <c r="G26" s="6">
        <v>133151</v>
      </c>
      <c r="H26" s="6">
        <v>482</v>
      </c>
    </row>
    <row r="27" spans="1:8" ht="14.55" customHeight="1" x14ac:dyDescent="0.25">
      <c r="A27" s="4" t="s">
        <v>199</v>
      </c>
      <c r="B27" s="4" t="s">
        <v>54</v>
      </c>
      <c r="C27" s="4" t="s">
        <v>127</v>
      </c>
      <c r="D27" s="4" t="s">
        <v>128</v>
      </c>
      <c r="E27" s="6">
        <v>11980</v>
      </c>
      <c r="F27" s="4" t="s">
        <v>201</v>
      </c>
      <c r="G27" s="6">
        <v>270255</v>
      </c>
      <c r="H27" s="6">
        <v>443</v>
      </c>
    </row>
    <row r="28" spans="1:8" ht="14.55" customHeight="1" x14ac:dyDescent="0.25">
      <c r="A28" s="4" t="s">
        <v>199</v>
      </c>
      <c r="B28" s="4" t="s">
        <v>54</v>
      </c>
      <c r="C28" s="4" t="s">
        <v>129</v>
      </c>
      <c r="D28" s="4" t="s">
        <v>130</v>
      </c>
      <c r="E28" s="6">
        <v>13928</v>
      </c>
      <c r="F28" s="4" t="s">
        <v>201</v>
      </c>
      <c r="G28" s="6">
        <v>244755</v>
      </c>
      <c r="H28" s="6">
        <v>569</v>
      </c>
    </row>
    <row r="29" spans="1:8" ht="14.55" customHeight="1" x14ac:dyDescent="0.25">
      <c r="A29" s="4" t="s">
        <v>199</v>
      </c>
      <c r="B29" s="4" t="s">
        <v>54</v>
      </c>
      <c r="C29" s="4" t="s">
        <v>131</v>
      </c>
      <c r="D29" s="4" t="s">
        <v>132</v>
      </c>
      <c r="E29" s="6">
        <v>15715</v>
      </c>
      <c r="F29" s="4" t="s">
        <v>201</v>
      </c>
      <c r="G29" s="6">
        <v>297921</v>
      </c>
      <c r="H29" s="6">
        <v>527</v>
      </c>
    </row>
    <row r="30" spans="1:8" ht="14.55" customHeight="1" x14ac:dyDescent="0.25">
      <c r="A30" s="4" t="s">
        <v>199</v>
      </c>
      <c r="B30" s="4" t="s">
        <v>54</v>
      </c>
      <c r="C30" s="4" t="s">
        <v>133</v>
      </c>
      <c r="D30" s="4" t="s">
        <v>134</v>
      </c>
      <c r="E30" s="6">
        <v>13813</v>
      </c>
      <c r="F30" s="4" t="s">
        <v>201</v>
      </c>
      <c r="G30" s="6">
        <v>371251</v>
      </c>
      <c r="H30" s="6">
        <v>372</v>
      </c>
    </row>
    <row r="31" spans="1:8" ht="14.55" customHeight="1" x14ac:dyDescent="0.25">
      <c r="A31" s="4" t="s">
        <v>199</v>
      </c>
      <c r="B31" s="4" t="s">
        <v>54</v>
      </c>
      <c r="C31" s="4" t="s">
        <v>135</v>
      </c>
      <c r="D31" s="4" t="s">
        <v>136</v>
      </c>
      <c r="E31" s="6">
        <v>9870</v>
      </c>
      <c r="F31" s="4" t="s">
        <v>201</v>
      </c>
      <c r="G31" s="6">
        <v>203282</v>
      </c>
      <c r="H31" s="6">
        <v>486</v>
      </c>
    </row>
    <row r="32" spans="1:8" ht="14.55" customHeight="1" x14ac:dyDescent="0.25">
      <c r="A32" s="4" t="s">
        <v>199</v>
      </c>
      <c r="B32" s="4" t="s">
        <v>54</v>
      </c>
      <c r="C32" s="4" t="s">
        <v>137</v>
      </c>
      <c r="D32" s="4" t="s">
        <v>138</v>
      </c>
      <c r="E32" s="6">
        <v>6326</v>
      </c>
      <c r="F32" s="4" t="s">
        <v>201</v>
      </c>
      <c r="G32" s="6">
        <v>104018</v>
      </c>
      <c r="H32" s="6">
        <v>608</v>
      </c>
    </row>
    <row r="33" spans="1:8" ht="14.55" customHeight="1" x14ac:dyDescent="0.25">
      <c r="A33" s="4" t="s">
        <v>199</v>
      </c>
      <c r="B33" s="4" t="s">
        <v>54</v>
      </c>
      <c r="C33" s="4" t="s">
        <v>139</v>
      </c>
      <c r="D33" s="4" t="s">
        <v>140</v>
      </c>
      <c r="E33" s="6">
        <v>10855</v>
      </c>
      <c r="F33" s="4" t="s">
        <v>201</v>
      </c>
      <c r="G33" s="6">
        <v>234034</v>
      </c>
      <c r="H33" s="6">
        <v>464</v>
      </c>
    </row>
    <row r="34" spans="1:8" ht="14.55" customHeight="1" x14ac:dyDescent="0.25">
      <c r="A34" s="4" t="s">
        <v>199</v>
      </c>
      <c r="B34" s="4" t="s">
        <v>54</v>
      </c>
      <c r="C34" s="4" t="s">
        <v>141</v>
      </c>
      <c r="D34" s="4" t="s">
        <v>142</v>
      </c>
      <c r="E34" s="6">
        <v>8808</v>
      </c>
      <c r="F34" s="4" t="s">
        <v>201</v>
      </c>
      <c r="G34" s="6">
        <v>199398</v>
      </c>
      <c r="H34" s="6">
        <v>442</v>
      </c>
    </row>
    <row r="35" spans="1:8" ht="14.55" customHeight="1" x14ac:dyDescent="0.25">
      <c r="A35" s="4" t="s">
        <v>199</v>
      </c>
      <c r="B35" s="4" t="s">
        <v>54</v>
      </c>
      <c r="C35" s="4" t="s">
        <v>143</v>
      </c>
      <c r="D35" s="4" t="s">
        <v>144</v>
      </c>
      <c r="E35" s="6">
        <v>10353</v>
      </c>
      <c r="F35" s="4" t="s">
        <v>201</v>
      </c>
      <c r="G35" s="6">
        <v>238372</v>
      </c>
      <c r="H35" s="6">
        <v>434</v>
      </c>
    </row>
    <row r="36" spans="1:8" ht="14.55" customHeight="1" x14ac:dyDescent="0.25">
      <c r="A36" s="4" t="s">
        <v>199</v>
      </c>
      <c r="B36" s="4" t="s">
        <v>54</v>
      </c>
      <c r="C36" s="4" t="s">
        <v>145</v>
      </c>
      <c r="D36" s="4" t="s">
        <v>146</v>
      </c>
      <c r="E36" s="6">
        <v>17198</v>
      </c>
      <c r="F36" s="4" t="s">
        <v>201</v>
      </c>
      <c r="G36" s="6">
        <v>401220</v>
      </c>
      <c r="H36" s="6">
        <v>429</v>
      </c>
    </row>
    <row r="37" spans="1:8" ht="14.55" customHeight="1" x14ac:dyDescent="0.25">
      <c r="A37" s="4" t="s">
        <v>199</v>
      </c>
      <c r="B37" s="4" t="s">
        <v>54</v>
      </c>
      <c r="C37" s="4" t="s">
        <v>147</v>
      </c>
      <c r="D37" s="4" t="s">
        <v>148</v>
      </c>
      <c r="E37" s="6">
        <v>25196</v>
      </c>
      <c r="F37" s="4" t="s">
        <v>201</v>
      </c>
      <c r="G37" s="6">
        <v>622166</v>
      </c>
      <c r="H37" s="6">
        <v>405</v>
      </c>
    </row>
    <row r="38" spans="1:8" ht="14.55" customHeight="1" x14ac:dyDescent="0.25">
      <c r="A38" s="4" t="s">
        <v>199</v>
      </c>
      <c r="B38" s="4" t="s">
        <v>54</v>
      </c>
      <c r="C38" s="4" t="s">
        <v>149</v>
      </c>
      <c r="D38" s="4" t="s">
        <v>150</v>
      </c>
      <c r="E38" s="6">
        <v>20600</v>
      </c>
      <c r="F38" s="4" t="s">
        <v>201</v>
      </c>
      <c r="G38" s="6">
        <v>388148</v>
      </c>
      <c r="H38" s="6">
        <v>531</v>
      </c>
    </row>
    <row r="39" spans="1:8" ht="14.55" customHeight="1" x14ac:dyDescent="0.25">
      <c r="A39" s="4" t="s">
        <v>199</v>
      </c>
      <c r="B39" s="4" t="s">
        <v>54</v>
      </c>
      <c r="C39" s="4" t="s">
        <v>151</v>
      </c>
      <c r="D39" s="4" t="s">
        <v>152</v>
      </c>
      <c r="E39" s="6">
        <v>7006</v>
      </c>
      <c r="F39" s="4" t="s">
        <v>201</v>
      </c>
      <c r="G39" s="6">
        <v>155051</v>
      </c>
      <c r="H39" s="6">
        <v>452</v>
      </c>
    </row>
    <row r="40" spans="1:8" ht="14.55" customHeight="1" x14ac:dyDescent="0.25">
      <c r="A40" s="4" t="s">
        <v>199</v>
      </c>
      <c r="B40" s="4" t="s">
        <v>54</v>
      </c>
      <c r="C40" s="4" t="s">
        <v>153</v>
      </c>
      <c r="D40" s="4" t="s">
        <v>154</v>
      </c>
      <c r="E40" s="6">
        <v>9238</v>
      </c>
      <c r="F40" s="4" t="s">
        <v>201</v>
      </c>
      <c r="G40" s="6">
        <v>205099</v>
      </c>
      <c r="H40" s="6">
        <v>450</v>
      </c>
    </row>
    <row r="41" spans="1:8" ht="14.55" customHeight="1" x14ac:dyDescent="0.25">
      <c r="A41" s="4" t="s">
        <v>199</v>
      </c>
      <c r="B41" s="4" t="s">
        <v>54</v>
      </c>
      <c r="C41" s="4" t="s">
        <v>155</v>
      </c>
      <c r="D41" s="4" t="s">
        <v>156</v>
      </c>
      <c r="E41" s="6">
        <v>3919</v>
      </c>
      <c r="F41" s="4" t="s">
        <v>201</v>
      </c>
      <c r="G41" s="6">
        <v>82601</v>
      </c>
      <c r="H41" s="6">
        <v>474</v>
      </c>
    </row>
    <row r="42" spans="1:8" ht="14.55" customHeight="1" x14ac:dyDescent="0.25">
      <c r="A42" s="4" t="s">
        <v>199</v>
      </c>
      <c r="B42" s="4" t="s">
        <v>54</v>
      </c>
      <c r="C42" s="4" t="s">
        <v>157</v>
      </c>
      <c r="D42" s="4" t="s">
        <v>158</v>
      </c>
      <c r="E42" s="6">
        <v>4429</v>
      </c>
      <c r="F42" s="4" t="s">
        <v>201</v>
      </c>
      <c r="G42" s="6">
        <v>103602</v>
      </c>
      <c r="H42" s="6">
        <v>428</v>
      </c>
    </row>
    <row r="43" spans="1:8" ht="14.55" customHeight="1" x14ac:dyDescent="0.25">
      <c r="A43" s="4" t="s">
        <v>199</v>
      </c>
      <c r="B43" s="4" t="s">
        <v>54</v>
      </c>
      <c r="C43" s="4" t="s">
        <v>159</v>
      </c>
      <c r="D43" s="4" t="s">
        <v>160</v>
      </c>
      <c r="E43" s="6">
        <v>14290</v>
      </c>
      <c r="F43" s="4" t="s">
        <v>201</v>
      </c>
      <c r="G43" s="6">
        <v>337251</v>
      </c>
      <c r="H43" s="6">
        <v>424</v>
      </c>
    </row>
    <row r="44" spans="1:8" ht="14.55" customHeight="1" x14ac:dyDescent="0.25">
      <c r="A44" s="4" t="s">
        <v>199</v>
      </c>
      <c r="B44" s="4" t="s">
        <v>54</v>
      </c>
      <c r="C44" s="4" t="s">
        <v>161</v>
      </c>
      <c r="D44" s="4" t="s">
        <v>162</v>
      </c>
      <c r="E44" s="6">
        <v>12273</v>
      </c>
      <c r="F44" s="4" t="s">
        <v>201</v>
      </c>
      <c r="G44" s="6">
        <v>280642</v>
      </c>
      <c r="H44" s="6">
        <v>437</v>
      </c>
    </row>
    <row r="45" spans="1:8" ht="14.55" customHeight="1" x14ac:dyDescent="0.25">
      <c r="A45" s="4" t="s">
        <v>199</v>
      </c>
      <c r="B45" s="4" t="s">
        <v>54</v>
      </c>
      <c r="C45" s="4" t="s">
        <v>163</v>
      </c>
      <c r="D45" s="4" t="s">
        <v>164</v>
      </c>
      <c r="E45" s="6">
        <v>11695</v>
      </c>
      <c r="F45" s="4" t="s">
        <v>201</v>
      </c>
      <c r="G45" s="6">
        <v>265822</v>
      </c>
      <c r="H45" s="6">
        <v>440</v>
      </c>
    </row>
    <row r="46" spans="1:8" ht="14.55" customHeight="1" x14ac:dyDescent="0.25">
      <c r="A46" s="4" t="s">
        <v>199</v>
      </c>
      <c r="B46" s="4" t="s">
        <v>54</v>
      </c>
      <c r="C46" s="4" t="s">
        <v>165</v>
      </c>
      <c r="D46" s="4" t="s">
        <v>166</v>
      </c>
      <c r="E46" s="6">
        <v>9711</v>
      </c>
      <c r="F46" s="4" t="s">
        <v>201</v>
      </c>
      <c r="G46" s="6">
        <v>228925</v>
      </c>
      <c r="H46" s="6">
        <v>424</v>
      </c>
    </row>
    <row r="47" spans="1:8" ht="14.55" customHeight="1" x14ac:dyDescent="0.25">
      <c r="A47" s="4" t="s">
        <v>199</v>
      </c>
      <c r="B47" s="4" t="s">
        <v>54</v>
      </c>
      <c r="C47" s="4" t="s">
        <v>167</v>
      </c>
      <c r="D47" s="4" t="s">
        <v>168</v>
      </c>
      <c r="E47" s="6">
        <v>8468</v>
      </c>
      <c r="F47" s="4" t="s">
        <v>201</v>
      </c>
      <c r="G47" s="6">
        <v>174792</v>
      </c>
      <c r="H47" s="6">
        <v>484</v>
      </c>
    </row>
    <row r="48" spans="1:8" ht="14.55" customHeight="1" x14ac:dyDescent="0.25">
      <c r="A48" s="4" t="s">
        <v>199</v>
      </c>
      <c r="B48" s="4" t="s">
        <v>54</v>
      </c>
      <c r="C48" s="4" t="s">
        <v>169</v>
      </c>
      <c r="D48" s="4" t="s">
        <v>170</v>
      </c>
      <c r="E48" s="6">
        <v>8484</v>
      </c>
      <c r="F48" s="4" t="s">
        <v>201</v>
      </c>
      <c r="G48" s="6">
        <v>194121</v>
      </c>
      <c r="H48" s="6">
        <v>437</v>
      </c>
    </row>
    <row r="49" spans="1:8" ht="14.55" customHeight="1" x14ac:dyDescent="0.25">
      <c r="A49" s="4" t="s">
        <v>199</v>
      </c>
      <c r="B49" s="4" t="s">
        <v>54</v>
      </c>
      <c r="C49" s="4" t="s">
        <v>171</v>
      </c>
      <c r="D49" s="4" t="s">
        <v>172</v>
      </c>
      <c r="E49" s="6">
        <v>14357</v>
      </c>
      <c r="F49" s="4" t="s">
        <v>201</v>
      </c>
      <c r="G49" s="6">
        <v>346462</v>
      </c>
      <c r="H49" s="6">
        <v>414</v>
      </c>
    </row>
    <row r="50" spans="1:8" ht="14.55" customHeight="1" x14ac:dyDescent="0.25">
      <c r="A50" s="4" t="s">
        <v>199</v>
      </c>
      <c r="B50" s="4" t="s">
        <v>54</v>
      </c>
      <c r="C50" s="4" t="s">
        <v>173</v>
      </c>
      <c r="D50" s="4" t="s">
        <v>174</v>
      </c>
      <c r="E50" s="6">
        <v>19663</v>
      </c>
      <c r="F50" s="4" t="s">
        <v>201</v>
      </c>
      <c r="G50" s="6">
        <v>483630</v>
      </c>
      <c r="H50" s="6">
        <v>407</v>
      </c>
    </row>
    <row r="51" spans="1:8" ht="14.55" customHeight="1" x14ac:dyDescent="0.25">
      <c r="A51" s="4" t="s">
        <v>199</v>
      </c>
      <c r="B51" s="4" t="s">
        <v>54</v>
      </c>
      <c r="C51" s="4" t="s">
        <v>82</v>
      </c>
      <c r="D51" s="4" t="s">
        <v>82</v>
      </c>
      <c r="E51" s="6">
        <v>282</v>
      </c>
      <c r="F51" s="4"/>
      <c r="G51" s="6"/>
      <c r="H51" s="6"/>
    </row>
    <row r="52" spans="1:8" ht="14.55" customHeight="1" x14ac:dyDescent="0.25">
      <c r="A52" s="4" t="s">
        <v>199</v>
      </c>
      <c r="B52" s="4" t="s">
        <v>55</v>
      </c>
      <c r="C52" s="4" t="s">
        <v>90</v>
      </c>
      <c r="D52" s="4" t="s">
        <v>91</v>
      </c>
      <c r="E52" s="6">
        <v>7652</v>
      </c>
      <c r="F52" s="4" t="s">
        <v>202</v>
      </c>
      <c r="G52" s="6">
        <v>203012</v>
      </c>
      <c r="H52" s="6">
        <v>377</v>
      </c>
    </row>
    <row r="53" spans="1:8" ht="14.55" customHeight="1" x14ac:dyDescent="0.25">
      <c r="A53" s="4" t="s">
        <v>199</v>
      </c>
      <c r="B53" s="4" t="s">
        <v>55</v>
      </c>
      <c r="C53" s="4" t="s">
        <v>93</v>
      </c>
      <c r="D53" s="4" t="s">
        <v>94</v>
      </c>
      <c r="E53" s="6">
        <v>8842</v>
      </c>
      <c r="F53" s="4" t="s">
        <v>202</v>
      </c>
      <c r="G53" s="6">
        <v>202787</v>
      </c>
      <c r="H53" s="6">
        <v>436</v>
      </c>
    </row>
    <row r="54" spans="1:8" ht="14.55" customHeight="1" x14ac:dyDescent="0.25">
      <c r="A54" s="4" t="s">
        <v>199</v>
      </c>
      <c r="B54" s="4" t="s">
        <v>55</v>
      </c>
      <c r="C54" s="4" t="s">
        <v>95</v>
      </c>
      <c r="D54" s="4" t="s">
        <v>96</v>
      </c>
      <c r="E54" s="6">
        <v>10679</v>
      </c>
      <c r="F54" s="4" t="s">
        <v>202</v>
      </c>
      <c r="G54" s="6">
        <v>307491</v>
      </c>
      <c r="H54" s="6">
        <v>347</v>
      </c>
    </row>
    <row r="55" spans="1:8" ht="14.55" customHeight="1" x14ac:dyDescent="0.25">
      <c r="A55" s="4" t="s">
        <v>199</v>
      </c>
      <c r="B55" s="4" t="s">
        <v>55</v>
      </c>
      <c r="C55" s="4" t="s">
        <v>97</v>
      </c>
      <c r="D55" s="4" t="s">
        <v>98</v>
      </c>
      <c r="E55" s="6">
        <v>10482</v>
      </c>
      <c r="F55" s="4" t="s">
        <v>202</v>
      </c>
      <c r="G55" s="6">
        <v>280252</v>
      </c>
      <c r="H55" s="6">
        <v>374</v>
      </c>
    </row>
    <row r="56" spans="1:8" ht="14.55" customHeight="1" x14ac:dyDescent="0.25">
      <c r="A56" s="4" t="s">
        <v>199</v>
      </c>
      <c r="B56" s="4" t="s">
        <v>55</v>
      </c>
      <c r="C56" s="4" t="s">
        <v>99</v>
      </c>
      <c r="D56" s="4" t="s">
        <v>100</v>
      </c>
      <c r="E56" s="6">
        <v>7611</v>
      </c>
      <c r="F56" s="4" t="s">
        <v>202</v>
      </c>
      <c r="G56" s="6">
        <v>233686</v>
      </c>
      <c r="H56" s="6">
        <v>326</v>
      </c>
    </row>
    <row r="57" spans="1:8" ht="14.55" customHeight="1" x14ac:dyDescent="0.25">
      <c r="A57" s="4" t="s">
        <v>199</v>
      </c>
      <c r="B57" s="4" t="s">
        <v>55</v>
      </c>
      <c r="C57" s="4" t="s">
        <v>101</v>
      </c>
      <c r="D57" s="4" t="s">
        <v>102</v>
      </c>
      <c r="E57" s="6">
        <v>13889</v>
      </c>
      <c r="F57" s="4" t="s">
        <v>202</v>
      </c>
      <c r="G57" s="6">
        <v>344385</v>
      </c>
      <c r="H57" s="6">
        <v>403</v>
      </c>
    </row>
    <row r="58" spans="1:8" ht="14.55" customHeight="1" x14ac:dyDescent="0.25">
      <c r="A58" s="4" t="s">
        <v>199</v>
      </c>
      <c r="B58" s="4" t="s">
        <v>55</v>
      </c>
      <c r="C58" s="4" t="s">
        <v>103</v>
      </c>
      <c r="D58" s="4" t="s">
        <v>104</v>
      </c>
      <c r="E58" s="6">
        <v>7649</v>
      </c>
      <c r="F58" s="4" t="s">
        <v>202</v>
      </c>
      <c r="G58" s="6">
        <v>184932</v>
      </c>
      <c r="H58" s="6">
        <v>414</v>
      </c>
    </row>
    <row r="59" spans="1:8" ht="14.55" customHeight="1" x14ac:dyDescent="0.25">
      <c r="A59" s="4" t="s">
        <v>199</v>
      </c>
      <c r="B59" s="4" t="s">
        <v>55</v>
      </c>
      <c r="C59" s="4" t="s">
        <v>105</v>
      </c>
      <c r="D59" s="4" t="s">
        <v>106</v>
      </c>
      <c r="E59" s="6">
        <v>18415</v>
      </c>
      <c r="F59" s="4" t="s">
        <v>202</v>
      </c>
      <c r="G59" s="6">
        <v>612125</v>
      </c>
      <c r="H59" s="6">
        <v>301</v>
      </c>
    </row>
    <row r="60" spans="1:8" ht="14.55" customHeight="1" x14ac:dyDescent="0.25">
      <c r="A60" s="4" t="s">
        <v>199</v>
      </c>
      <c r="B60" s="4" t="s">
        <v>55</v>
      </c>
      <c r="C60" s="4" t="s">
        <v>107</v>
      </c>
      <c r="D60" s="4" t="s">
        <v>108</v>
      </c>
      <c r="E60" s="6">
        <v>4151</v>
      </c>
      <c r="F60" s="4" t="s">
        <v>202</v>
      </c>
      <c r="G60" s="6">
        <v>104845</v>
      </c>
      <c r="H60" s="6">
        <v>396</v>
      </c>
    </row>
    <row r="61" spans="1:8" ht="14.55" customHeight="1" x14ac:dyDescent="0.25">
      <c r="A61" s="4" t="s">
        <v>199</v>
      </c>
      <c r="B61" s="4" t="s">
        <v>55</v>
      </c>
      <c r="C61" s="4" t="s">
        <v>109</v>
      </c>
      <c r="D61" s="4" t="s">
        <v>110</v>
      </c>
      <c r="E61" s="6">
        <v>7857</v>
      </c>
      <c r="F61" s="4" t="s">
        <v>202</v>
      </c>
      <c r="G61" s="6">
        <v>187787</v>
      </c>
      <c r="H61" s="6">
        <v>418</v>
      </c>
    </row>
    <row r="62" spans="1:8" ht="14.55" customHeight="1" x14ac:dyDescent="0.25">
      <c r="A62" s="4" t="s">
        <v>199</v>
      </c>
      <c r="B62" s="4" t="s">
        <v>55</v>
      </c>
      <c r="C62" s="4" t="s">
        <v>111</v>
      </c>
      <c r="D62" s="4" t="s">
        <v>112</v>
      </c>
      <c r="E62" s="6">
        <v>8632</v>
      </c>
      <c r="F62" s="4" t="s">
        <v>202</v>
      </c>
      <c r="G62" s="6">
        <v>237812</v>
      </c>
      <c r="H62" s="6">
        <v>363</v>
      </c>
    </row>
    <row r="63" spans="1:8" ht="14.55" customHeight="1" x14ac:dyDescent="0.25">
      <c r="A63" s="4" t="s">
        <v>199</v>
      </c>
      <c r="B63" s="4" t="s">
        <v>55</v>
      </c>
      <c r="C63" s="4" t="s">
        <v>113</v>
      </c>
      <c r="D63" s="4" t="s">
        <v>114</v>
      </c>
      <c r="E63" s="6">
        <v>9116</v>
      </c>
      <c r="F63" s="4" t="s">
        <v>202</v>
      </c>
      <c r="G63" s="6">
        <v>279725</v>
      </c>
      <c r="H63" s="6">
        <v>326</v>
      </c>
    </row>
    <row r="64" spans="1:8" ht="14.55" customHeight="1" x14ac:dyDescent="0.25">
      <c r="A64" s="4" t="s">
        <v>199</v>
      </c>
      <c r="B64" s="4" t="s">
        <v>55</v>
      </c>
      <c r="C64" s="4" t="s">
        <v>115</v>
      </c>
      <c r="D64" s="4" t="s">
        <v>116</v>
      </c>
      <c r="E64" s="6">
        <v>5571</v>
      </c>
      <c r="F64" s="4" t="s">
        <v>202</v>
      </c>
      <c r="G64" s="6">
        <v>172468</v>
      </c>
      <c r="H64" s="6">
        <v>323</v>
      </c>
    </row>
    <row r="65" spans="1:8" ht="14.55" customHeight="1" x14ac:dyDescent="0.25">
      <c r="A65" s="4" t="s">
        <v>199</v>
      </c>
      <c r="B65" s="4" t="s">
        <v>55</v>
      </c>
      <c r="C65" s="4" t="s">
        <v>117</v>
      </c>
      <c r="D65" s="4" t="s">
        <v>118</v>
      </c>
      <c r="E65" s="6">
        <v>6800</v>
      </c>
      <c r="F65" s="4" t="s">
        <v>202</v>
      </c>
      <c r="G65" s="6">
        <v>156554</v>
      </c>
      <c r="H65" s="6">
        <v>434</v>
      </c>
    </row>
    <row r="66" spans="1:8" ht="14.55" customHeight="1" x14ac:dyDescent="0.25">
      <c r="A66" s="4" t="s">
        <v>199</v>
      </c>
      <c r="B66" s="4" t="s">
        <v>55</v>
      </c>
      <c r="C66" s="4" t="s">
        <v>119</v>
      </c>
      <c r="D66" s="4" t="s">
        <v>120</v>
      </c>
      <c r="E66" s="6">
        <v>4727</v>
      </c>
      <c r="F66" s="4" t="s">
        <v>202</v>
      </c>
      <c r="G66" s="6">
        <v>156332</v>
      </c>
      <c r="H66" s="6">
        <v>302</v>
      </c>
    </row>
    <row r="67" spans="1:8" ht="14.55" customHeight="1" x14ac:dyDescent="0.25">
      <c r="A67" s="4" t="s">
        <v>199</v>
      </c>
      <c r="B67" s="4" t="s">
        <v>55</v>
      </c>
      <c r="C67" s="4" t="s">
        <v>121</v>
      </c>
      <c r="D67" s="4" t="s">
        <v>122</v>
      </c>
      <c r="E67" s="6">
        <v>21627</v>
      </c>
      <c r="F67" s="4" t="s">
        <v>202</v>
      </c>
      <c r="G67" s="6">
        <v>700205</v>
      </c>
      <c r="H67" s="6">
        <v>309</v>
      </c>
    </row>
    <row r="68" spans="1:8" ht="14.55" customHeight="1" x14ac:dyDescent="0.25">
      <c r="A68" s="4" t="s">
        <v>199</v>
      </c>
      <c r="B68" s="4" t="s">
        <v>55</v>
      </c>
      <c r="C68" s="4" t="s">
        <v>123</v>
      </c>
      <c r="D68" s="4" t="s">
        <v>124</v>
      </c>
      <c r="E68" s="6">
        <v>14181</v>
      </c>
      <c r="F68" s="4" t="s">
        <v>202</v>
      </c>
      <c r="G68" s="6">
        <v>431536</v>
      </c>
      <c r="H68" s="6">
        <v>329</v>
      </c>
    </row>
    <row r="69" spans="1:8" ht="14.55" customHeight="1" x14ac:dyDescent="0.25">
      <c r="A69" s="4" t="s">
        <v>199</v>
      </c>
      <c r="B69" s="4" t="s">
        <v>55</v>
      </c>
      <c r="C69" s="4" t="s">
        <v>125</v>
      </c>
      <c r="D69" s="4" t="s">
        <v>126</v>
      </c>
      <c r="E69" s="6">
        <v>6427</v>
      </c>
      <c r="F69" s="4" t="s">
        <v>202</v>
      </c>
      <c r="G69" s="6">
        <v>157253</v>
      </c>
      <c r="H69" s="6">
        <v>409</v>
      </c>
    </row>
    <row r="70" spans="1:8" ht="14.55" customHeight="1" x14ac:dyDescent="0.25">
      <c r="A70" s="4" t="s">
        <v>199</v>
      </c>
      <c r="B70" s="4" t="s">
        <v>55</v>
      </c>
      <c r="C70" s="4" t="s">
        <v>127</v>
      </c>
      <c r="D70" s="4" t="s">
        <v>128</v>
      </c>
      <c r="E70" s="6">
        <v>11681</v>
      </c>
      <c r="F70" s="4" t="s">
        <v>202</v>
      </c>
      <c r="G70" s="6">
        <v>311848</v>
      </c>
      <c r="H70" s="6">
        <v>375</v>
      </c>
    </row>
    <row r="71" spans="1:8" ht="14.55" customHeight="1" x14ac:dyDescent="0.25">
      <c r="A71" s="4" t="s">
        <v>199</v>
      </c>
      <c r="B71" s="4" t="s">
        <v>55</v>
      </c>
      <c r="C71" s="4" t="s">
        <v>129</v>
      </c>
      <c r="D71" s="4" t="s">
        <v>130</v>
      </c>
      <c r="E71" s="6">
        <v>13637</v>
      </c>
      <c r="F71" s="4" t="s">
        <v>202</v>
      </c>
      <c r="G71" s="6">
        <v>302499</v>
      </c>
      <c r="H71" s="6">
        <v>451</v>
      </c>
    </row>
    <row r="72" spans="1:8" ht="14.55" customHeight="1" x14ac:dyDescent="0.25">
      <c r="A72" s="4" t="s">
        <v>199</v>
      </c>
      <c r="B72" s="4" t="s">
        <v>55</v>
      </c>
      <c r="C72" s="4" t="s">
        <v>131</v>
      </c>
      <c r="D72" s="4" t="s">
        <v>132</v>
      </c>
      <c r="E72" s="6">
        <v>15122</v>
      </c>
      <c r="F72" s="4" t="s">
        <v>202</v>
      </c>
      <c r="G72" s="6">
        <v>359307</v>
      </c>
      <c r="H72" s="6">
        <v>421</v>
      </c>
    </row>
    <row r="73" spans="1:8" ht="14.55" customHeight="1" x14ac:dyDescent="0.25">
      <c r="A73" s="4" t="s">
        <v>199</v>
      </c>
      <c r="B73" s="4" t="s">
        <v>55</v>
      </c>
      <c r="C73" s="4" t="s">
        <v>133</v>
      </c>
      <c r="D73" s="4" t="s">
        <v>134</v>
      </c>
      <c r="E73" s="6">
        <v>13073</v>
      </c>
      <c r="F73" s="4" t="s">
        <v>202</v>
      </c>
      <c r="G73" s="6">
        <v>419655</v>
      </c>
      <c r="H73" s="6">
        <v>312</v>
      </c>
    </row>
    <row r="74" spans="1:8" ht="14.55" customHeight="1" x14ac:dyDescent="0.25">
      <c r="A74" s="4" t="s">
        <v>199</v>
      </c>
      <c r="B74" s="4" t="s">
        <v>55</v>
      </c>
      <c r="C74" s="4" t="s">
        <v>135</v>
      </c>
      <c r="D74" s="4" t="s">
        <v>136</v>
      </c>
      <c r="E74" s="6">
        <v>9607</v>
      </c>
      <c r="F74" s="4" t="s">
        <v>202</v>
      </c>
      <c r="G74" s="6">
        <v>225901</v>
      </c>
      <c r="H74" s="6">
        <v>425</v>
      </c>
    </row>
    <row r="75" spans="1:8" ht="14.55" customHeight="1" x14ac:dyDescent="0.25">
      <c r="A75" s="4" t="s">
        <v>199</v>
      </c>
      <c r="B75" s="4" t="s">
        <v>55</v>
      </c>
      <c r="C75" s="4" t="s">
        <v>137</v>
      </c>
      <c r="D75" s="4" t="s">
        <v>138</v>
      </c>
      <c r="E75" s="6">
        <v>6355</v>
      </c>
      <c r="F75" s="4" t="s">
        <v>202</v>
      </c>
      <c r="G75" s="6">
        <v>129503</v>
      </c>
      <c r="H75" s="6">
        <v>491</v>
      </c>
    </row>
    <row r="76" spans="1:8" ht="14.55" customHeight="1" x14ac:dyDescent="0.25">
      <c r="A76" s="4" t="s">
        <v>199</v>
      </c>
      <c r="B76" s="4" t="s">
        <v>55</v>
      </c>
      <c r="C76" s="4" t="s">
        <v>139</v>
      </c>
      <c r="D76" s="4" t="s">
        <v>140</v>
      </c>
      <c r="E76" s="6">
        <v>10291</v>
      </c>
      <c r="F76" s="4" t="s">
        <v>202</v>
      </c>
      <c r="G76" s="6">
        <v>279329</v>
      </c>
      <c r="H76" s="6">
        <v>368</v>
      </c>
    </row>
    <row r="77" spans="1:8" ht="14.55" customHeight="1" x14ac:dyDescent="0.25">
      <c r="A77" s="4" t="s">
        <v>199</v>
      </c>
      <c r="B77" s="4" t="s">
        <v>55</v>
      </c>
      <c r="C77" s="4" t="s">
        <v>141</v>
      </c>
      <c r="D77" s="4" t="s">
        <v>142</v>
      </c>
      <c r="E77" s="6">
        <v>8018</v>
      </c>
      <c r="F77" s="4" t="s">
        <v>202</v>
      </c>
      <c r="G77" s="6">
        <v>218086</v>
      </c>
      <c r="H77" s="6">
        <v>368</v>
      </c>
    </row>
    <row r="78" spans="1:8" ht="14.55" customHeight="1" x14ac:dyDescent="0.25">
      <c r="A78" s="4" t="s">
        <v>199</v>
      </c>
      <c r="B78" s="4" t="s">
        <v>55</v>
      </c>
      <c r="C78" s="4" t="s">
        <v>143</v>
      </c>
      <c r="D78" s="4" t="s">
        <v>144</v>
      </c>
      <c r="E78" s="6">
        <v>10450</v>
      </c>
      <c r="F78" s="4" t="s">
        <v>202</v>
      </c>
      <c r="G78" s="6">
        <v>292605</v>
      </c>
      <c r="H78" s="6">
        <v>357</v>
      </c>
    </row>
    <row r="79" spans="1:8" ht="14.55" customHeight="1" x14ac:dyDescent="0.25">
      <c r="A79" s="4" t="s">
        <v>199</v>
      </c>
      <c r="B79" s="4" t="s">
        <v>55</v>
      </c>
      <c r="C79" s="4" t="s">
        <v>145</v>
      </c>
      <c r="D79" s="4" t="s">
        <v>146</v>
      </c>
      <c r="E79" s="6">
        <v>16566</v>
      </c>
      <c r="F79" s="4" t="s">
        <v>202</v>
      </c>
      <c r="G79" s="6">
        <v>463966</v>
      </c>
      <c r="H79" s="6">
        <v>357</v>
      </c>
    </row>
    <row r="80" spans="1:8" ht="14.55" customHeight="1" x14ac:dyDescent="0.25">
      <c r="A80" s="4" t="s">
        <v>199</v>
      </c>
      <c r="B80" s="4" t="s">
        <v>55</v>
      </c>
      <c r="C80" s="4" t="s">
        <v>147</v>
      </c>
      <c r="D80" s="4" t="s">
        <v>148</v>
      </c>
      <c r="E80" s="6">
        <v>23780</v>
      </c>
      <c r="F80" s="4" t="s">
        <v>202</v>
      </c>
      <c r="G80" s="6">
        <v>712441</v>
      </c>
      <c r="H80" s="6">
        <v>334</v>
      </c>
    </row>
    <row r="81" spans="1:8" ht="14.55" customHeight="1" x14ac:dyDescent="0.25">
      <c r="A81" s="4" t="s">
        <v>199</v>
      </c>
      <c r="B81" s="4" t="s">
        <v>55</v>
      </c>
      <c r="C81" s="4" t="s">
        <v>149</v>
      </c>
      <c r="D81" s="4" t="s">
        <v>150</v>
      </c>
      <c r="E81" s="6">
        <v>20533</v>
      </c>
      <c r="F81" s="4" t="s">
        <v>202</v>
      </c>
      <c r="G81" s="6">
        <v>463009</v>
      </c>
      <c r="H81" s="6">
        <v>443</v>
      </c>
    </row>
    <row r="82" spans="1:8" ht="14.55" customHeight="1" x14ac:dyDescent="0.25">
      <c r="A82" s="4" t="s">
        <v>199</v>
      </c>
      <c r="B82" s="4" t="s">
        <v>55</v>
      </c>
      <c r="C82" s="4" t="s">
        <v>151</v>
      </c>
      <c r="D82" s="4" t="s">
        <v>152</v>
      </c>
      <c r="E82" s="6">
        <v>6949</v>
      </c>
      <c r="F82" s="4" t="s">
        <v>202</v>
      </c>
      <c r="G82" s="6">
        <v>171592</v>
      </c>
      <c r="H82" s="6">
        <v>405</v>
      </c>
    </row>
    <row r="83" spans="1:8" ht="14.55" customHeight="1" x14ac:dyDescent="0.25">
      <c r="A83" s="4" t="s">
        <v>199</v>
      </c>
      <c r="B83" s="4" t="s">
        <v>55</v>
      </c>
      <c r="C83" s="4" t="s">
        <v>153</v>
      </c>
      <c r="D83" s="4" t="s">
        <v>154</v>
      </c>
      <c r="E83" s="6">
        <v>8773</v>
      </c>
      <c r="F83" s="4" t="s">
        <v>202</v>
      </c>
      <c r="G83" s="6">
        <v>238522</v>
      </c>
      <c r="H83" s="6">
        <v>368</v>
      </c>
    </row>
    <row r="84" spans="1:8" ht="14.55" customHeight="1" x14ac:dyDescent="0.25">
      <c r="A84" s="4" t="s">
        <v>199</v>
      </c>
      <c r="B84" s="4" t="s">
        <v>55</v>
      </c>
      <c r="C84" s="4" t="s">
        <v>155</v>
      </c>
      <c r="D84" s="4" t="s">
        <v>156</v>
      </c>
      <c r="E84" s="6">
        <v>3751</v>
      </c>
      <c r="F84" s="4" t="s">
        <v>202</v>
      </c>
      <c r="G84" s="6">
        <v>95270</v>
      </c>
      <c r="H84" s="6">
        <v>394</v>
      </c>
    </row>
    <row r="85" spans="1:8" ht="14.55" customHeight="1" x14ac:dyDescent="0.25">
      <c r="A85" s="4" t="s">
        <v>199</v>
      </c>
      <c r="B85" s="4" t="s">
        <v>55</v>
      </c>
      <c r="C85" s="4" t="s">
        <v>157</v>
      </c>
      <c r="D85" s="4" t="s">
        <v>158</v>
      </c>
      <c r="E85" s="6">
        <v>4383</v>
      </c>
      <c r="F85" s="4" t="s">
        <v>202</v>
      </c>
      <c r="G85" s="6">
        <v>114745</v>
      </c>
      <c r="H85" s="6">
        <v>382</v>
      </c>
    </row>
    <row r="86" spans="1:8" ht="14.55" customHeight="1" x14ac:dyDescent="0.25">
      <c r="A86" s="4" t="s">
        <v>199</v>
      </c>
      <c r="B86" s="4" t="s">
        <v>55</v>
      </c>
      <c r="C86" s="4" t="s">
        <v>159</v>
      </c>
      <c r="D86" s="4" t="s">
        <v>160</v>
      </c>
      <c r="E86" s="6">
        <v>13791</v>
      </c>
      <c r="F86" s="4" t="s">
        <v>202</v>
      </c>
      <c r="G86" s="6">
        <v>409669</v>
      </c>
      <c r="H86" s="6">
        <v>337</v>
      </c>
    </row>
    <row r="87" spans="1:8" ht="14.55" customHeight="1" x14ac:dyDescent="0.25">
      <c r="A87" s="4" t="s">
        <v>199</v>
      </c>
      <c r="B87" s="4" t="s">
        <v>55</v>
      </c>
      <c r="C87" s="4" t="s">
        <v>161</v>
      </c>
      <c r="D87" s="4" t="s">
        <v>162</v>
      </c>
      <c r="E87" s="6">
        <v>12187</v>
      </c>
      <c r="F87" s="4" t="s">
        <v>202</v>
      </c>
      <c r="G87" s="6">
        <v>334738</v>
      </c>
      <c r="H87" s="6">
        <v>364</v>
      </c>
    </row>
    <row r="88" spans="1:8" ht="14.55" customHeight="1" x14ac:dyDescent="0.25">
      <c r="A88" s="4" t="s">
        <v>199</v>
      </c>
      <c r="B88" s="4" t="s">
        <v>55</v>
      </c>
      <c r="C88" s="4" t="s">
        <v>163</v>
      </c>
      <c r="D88" s="4" t="s">
        <v>164</v>
      </c>
      <c r="E88" s="6">
        <v>11039</v>
      </c>
      <c r="F88" s="4" t="s">
        <v>202</v>
      </c>
      <c r="G88" s="6">
        <v>310545</v>
      </c>
      <c r="H88" s="6">
        <v>355</v>
      </c>
    </row>
    <row r="89" spans="1:8" ht="14.55" customHeight="1" x14ac:dyDescent="0.25">
      <c r="A89" s="4" t="s">
        <v>199</v>
      </c>
      <c r="B89" s="4" t="s">
        <v>55</v>
      </c>
      <c r="C89" s="4" t="s">
        <v>165</v>
      </c>
      <c r="D89" s="4" t="s">
        <v>166</v>
      </c>
      <c r="E89" s="6">
        <v>8961</v>
      </c>
      <c r="F89" s="4" t="s">
        <v>202</v>
      </c>
      <c r="G89" s="6">
        <v>258569</v>
      </c>
      <c r="H89" s="6">
        <v>347</v>
      </c>
    </row>
    <row r="90" spans="1:8" ht="14.55" customHeight="1" x14ac:dyDescent="0.25">
      <c r="A90" s="4" t="s">
        <v>199</v>
      </c>
      <c r="B90" s="4" t="s">
        <v>55</v>
      </c>
      <c r="C90" s="4" t="s">
        <v>167</v>
      </c>
      <c r="D90" s="4" t="s">
        <v>168</v>
      </c>
      <c r="E90" s="6">
        <v>8236</v>
      </c>
      <c r="F90" s="4" t="s">
        <v>202</v>
      </c>
      <c r="G90" s="6">
        <v>194255</v>
      </c>
      <c r="H90" s="6">
        <v>424</v>
      </c>
    </row>
    <row r="91" spans="1:8" ht="14.55" customHeight="1" x14ac:dyDescent="0.25">
      <c r="A91" s="4" t="s">
        <v>199</v>
      </c>
      <c r="B91" s="4" t="s">
        <v>55</v>
      </c>
      <c r="C91" s="4" t="s">
        <v>169</v>
      </c>
      <c r="D91" s="4" t="s">
        <v>170</v>
      </c>
      <c r="E91" s="6">
        <v>8238</v>
      </c>
      <c r="F91" s="4" t="s">
        <v>202</v>
      </c>
      <c r="G91" s="6">
        <v>222299</v>
      </c>
      <c r="H91" s="6">
        <v>371</v>
      </c>
    </row>
    <row r="92" spans="1:8" ht="14.55" customHeight="1" x14ac:dyDescent="0.25">
      <c r="A92" s="4" t="s">
        <v>199</v>
      </c>
      <c r="B92" s="4" t="s">
        <v>55</v>
      </c>
      <c r="C92" s="4" t="s">
        <v>171</v>
      </c>
      <c r="D92" s="4" t="s">
        <v>172</v>
      </c>
      <c r="E92" s="6">
        <v>13813</v>
      </c>
      <c r="F92" s="4" t="s">
        <v>202</v>
      </c>
      <c r="G92" s="6">
        <v>387299</v>
      </c>
      <c r="H92" s="6">
        <v>357</v>
      </c>
    </row>
    <row r="93" spans="1:8" ht="14.55" customHeight="1" x14ac:dyDescent="0.25">
      <c r="A93" s="4" t="s">
        <v>199</v>
      </c>
      <c r="B93" s="4" t="s">
        <v>55</v>
      </c>
      <c r="C93" s="4" t="s">
        <v>173</v>
      </c>
      <c r="D93" s="4" t="s">
        <v>174</v>
      </c>
      <c r="E93" s="6">
        <v>19370</v>
      </c>
      <c r="F93" s="4" t="s">
        <v>202</v>
      </c>
      <c r="G93" s="6">
        <v>574285</v>
      </c>
      <c r="H93" s="6">
        <v>337</v>
      </c>
    </row>
    <row r="94" spans="1:8" ht="14.55" customHeight="1" x14ac:dyDescent="0.25">
      <c r="A94" s="4" t="s">
        <v>199</v>
      </c>
      <c r="B94" s="4" t="s">
        <v>55</v>
      </c>
      <c r="C94" s="4" t="s">
        <v>82</v>
      </c>
      <c r="D94" s="4" t="s">
        <v>82</v>
      </c>
      <c r="E94" s="6">
        <v>231</v>
      </c>
      <c r="F94" s="4"/>
      <c r="G94" s="6"/>
      <c r="H94" s="6"/>
    </row>
    <row r="95" spans="1:8" ht="14.55" customHeight="1" x14ac:dyDescent="0.25">
      <c r="A95" s="4" t="s">
        <v>199</v>
      </c>
      <c r="B95" s="4" t="s">
        <v>56</v>
      </c>
      <c r="C95" s="4" t="s">
        <v>90</v>
      </c>
      <c r="D95" s="4" t="s">
        <v>91</v>
      </c>
      <c r="E95" s="6">
        <v>6000</v>
      </c>
      <c r="F95" s="4" t="s">
        <v>203</v>
      </c>
      <c r="G95" s="6">
        <v>258689</v>
      </c>
      <c r="H95" s="6">
        <v>232</v>
      </c>
    </row>
    <row r="96" spans="1:8" ht="14.55" customHeight="1" x14ac:dyDescent="0.25">
      <c r="A96" s="4" t="s">
        <v>199</v>
      </c>
      <c r="B96" s="4" t="s">
        <v>56</v>
      </c>
      <c r="C96" s="4" t="s">
        <v>93</v>
      </c>
      <c r="D96" s="4" t="s">
        <v>94</v>
      </c>
      <c r="E96" s="6">
        <v>6832</v>
      </c>
      <c r="F96" s="4" t="s">
        <v>203</v>
      </c>
      <c r="G96" s="6">
        <v>298257</v>
      </c>
      <c r="H96" s="6">
        <v>229</v>
      </c>
    </row>
    <row r="97" spans="1:8" ht="14.55" customHeight="1" x14ac:dyDescent="0.25">
      <c r="A97" s="4" t="s">
        <v>199</v>
      </c>
      <c r="B97" s="4" t="s">
        <v>56</v>
      </c>
      <c r="C97" s="4" t="s">
        <v>95</v>
      </c>
      <c r="D97" s="4" t="s">
        <v>96</v>
      </c>
      <c r="E97" s="6">
        <v>7597</v>
      </c>
      <c r="F97" s="4" t="s">
        <v>203</v>
      </c>
      <c r="G97" s="6">
        <v>441659</v>
      </c>
      <c r="H97" s="6">
        <v>172</v>
      </c>
    </row>
    <row r="98" spans="1:8" ht="14.55" customHeight="1" x14ac:dyDescent="0.25">
      <c r="A98" s="4" t="s">
        <v>199</v>
      </c>
      <c r="B98" s="4" t="s">
        <v>56</v>
      </c>
      <c r="C98" s="4" t="s">
        <v>97</v>
      </c>
      <c r="D98" s="4" t="s">
        <v>98</v>
      </c>
      <c r="E98" s="6">
        <v>7927</v>
      </c>
      <c r="F98" s="4" t="s">
        <v>203</v>
      </c>
      <c r="G98" s="6">
        <v>388421</v>
      </c>
      <c r="H98" s="6">
        <v>204</v>
      </c>
    </row>
    <row r="99" spans="1:8" ht="14.55" customHeight="1" x14ac:dyDescent="0.25">
      <c r="A99" s="4" t="s">
        <v>199</v>
      </c>
      <c r="B99" s="4" t="s">
        <v>56</v>
      </c>
      <c r="C99" s="4" t="s">
        <v>99</v>
      </c>
      <c r="D99" s="4" t="s">
        <v>100</v>
      </c>
      <c r="E99" s="6">
        <v>6107</v>
      </c>
      <c r="F99" s="4" t="s">
        <v>203</v>
      </c>
      <c r="G99" s="6">
        <v>309775</v>
      </c>
      <c r="H99" s="6">
        <v>197</v>
      </c>
    </row>
    <row r="100" spans="1:8" ht="14.55" customHeight="1" x14ac:dyDescent="0.25">
      <c r="A100" s="4" t="s">
        <v>199</v>
      </c>
      <c r="B100" s="4" t="s">
        <v>56</v>
      </c>
      <c r="C100" s="4" t="s">
        <v>101</v>
      </c>
      <c r="D100" s="4" t="s">
        <v>102</v>
      </c>
      <c r="E100" s="6">
        <v>11038</v>
      </c>
      <c r="F100" s="4" t="s">
        <v>203</v>
      </c>
      <c r="G100" s="6">
        <v>473080</v>
      </c>
      <c r="H100" s="6">
        <v>233</v>
      </c>
    </row>
    <row r="101" spans="1:8" ht="14.55" customHeight="1" x14ac:dyDescent="0.25">
      <c r="A101" s="4" t="s">
        <v>199</v>
      </c>
      <c r="B101" s="4" t="s">
        <v>56</v>
      </c>
      <c r="C101" s="4" t="s">
        <v>103</v>
      </c>
      <c r="D101" s="4" t="s">
        <v>104</v>
      </c>
      <c r="E101" s="6">
        <v>6125</v>
      </c>
      <c r="F101" s="4" t="s">
        <v>203</v>
      </c>
      <c r="G101" s="6">
        <v>249709</v>
      </c>
      <c r="H101" s="6">
        <v>245</v>
      </c>
    </row>
    <row r="102" spans="1:8" ht="14.55" customHeight="1" x14ac:dyDescent="0.25">
      <c r="A102" s="4" t="s">
        <v>199</v>
      </c>
      <c r="B102" s="4" t="s">
        <v>56</v>
      </c>
      <c r="C102" s="4" t="s">
        <v>105</v>
      </c>
      <c r="D102" s="4" t="s">
        <v>106</v>
      </c>
      <c r="E102" s="6">
        <v>13933</v>
      </c>
      <c r="F102" s="4" t="s">
        <v>203</v>
      </c>
      <c r="G102" s="6">
        <v>819274</v>
      </c>
      <c r="H102" s="6">
        <v>170</v>
      </c>
    </row>
    <row r="103" spans="1:8" ht="14.55" customHeight="1" x14ac:dyDescent="0.25">
      <c r="A103" s="4" t="s">
        <v>199</v>
      </c>
      <c r="B103" s="4" t="s">
        <v>56</v>
      </c>
      <c r="C103" s="4" t="s">
        <v>107</v>
      </c>
      <c r="D103" s="4" t="s">
        <v>108</v>
      </c>
      <c r="E103" s="6">
        <v>3285</v>
      </c>
      <c r="F103" s="4" t="s">
        <v>203</v>
      </c>
      <c r="G103" s="6">
        <v>127513</v>
      </c>
      <c r="H103" s="6">
        <v>258</v>
      </c>
    </row>
    <row r="104" spans="1:8" ht="14.55" customHeight="1" x14ac:dyDescent="0.25">
      <c r="A104" s="4" t="s">
        <v>199</v>
      </c>
      <c r="B104" s="4" t="s">
        <v>56</v>
      </c>
      <c r="C104" s="4" t="s">
        <v>109</v>
      </c>
      <c r="D104" s="4" t="s">
        <v>110</v>
      </c>
      <c r="E104" s="6">
        <v>6144</v>
      </c>
      <c r="F104" s="4" t="s">
        <v>203</v>
      </c>
      <c r="G104" s="6">
        <v>265822</v>
      </c>
      <c r="H104" s="6">
        <v>231</v>
      </c>
    </row>
    <row r="105" spans="1:8" ht="14.55" customHeight="1" x14ac:dyDescent="0.25">
      <c r="A105" s="4" t="s">
        <v>199</v>
      </c>
      <c r="B105" s="4" t="s">
        <v>56</v>
      </c>
      <c r="C105" s="4" t="s">
        <v>111</v>
      </c>
      <c r="D105" s="4" t="s">
        <v>112</v>
      </c>
      <c r="E105" s="6">
        <v>6777</v>
      </c>
      <c r="F105" s="4" t="s">
        <v>203</v>
      </c>
      <c r="G105" s="6">
        <v>327254</v>
      </c>
      <c r="H105" s="6">
        <v>207</v>
      </c>
    </row>
    <row r="106" spans="1:8" ht="14.55" customHeight="1" x14ac:dyDescent="0.25">
      <c r="A106" s="4" t="s">
        <v>199</v>
      </c>
      <c r="B106" s="4" t="s">
        <v>56</v>
      </c>
      <c r="C106" s="4" t="s">
        <v>113</v>
      </c>
      <c r="D106" s="4" t="s">
        <v>114</v>
      </c>
      <c r="E106" s="6">
        <v>7217</v>
      </c>
      <c r="F106" s="4" t="s">
        <v>203</v>
      </c>
      <c r="G106" s="6">
        <v>342165</v>
      </c>
      <c r="H106" s="6">
        <v>211</v>
      </c>
    </row>
    <row r="107" spans="1:8" ht="14.55" customHeight="1" x14ac:dyDescent="0.25">
      <c r="A107" s="4" t="s">
        <v>199</v>
      </c>
      <c r="B107" s="4" t="s">
        <v>56</v>
      </c>
      <c r="C107" s="4" t="s">
        <v>115</v>
      </c>
      <c r="D107" s="4" t="s">
        <v>116</v>
      </c>
      <c r="E107" s="6">
        <v>4427</v>
      </c>
      <c r="F107" s="4" t="s">
        <v>203</v>
      </c>
      <c r="G107" s="6">
        <v>223132</v>
      </c>
      <c r="H107" s="6">
        <v>198</v>
      </c>
    </row>
    <row r="108" spans="1:8" ht="14.55" customHeight="1" x14ac:dyDescent="0.25">
      <c r="A108" s="4" t="s">
        <v>199</v>
      </c>
      <c r="B108" s="4" t="s">
        <v>56</v>
      </c>
      <c r="C108" s="4" t="s">
        <v>117</v>
      </c>
      <c r="D108" s="4" t="s">
        <v>118</v>
      </c>
      <c r="E108" s="6">
        <v>5220</v>
      </c>
      <c r="F108" s="4" t="s">
        <v>203</v>
      </c>
      <c r="G108" s="6">
        <v>228104</v>
      </c>
      <c r="H108" s="6">
        <v>229</v>
      </c>
    </row>
    <row r="109" spans="1:8" ht="14.55" customHeight="1" x14ac:dyDescent="0.25">
      <c r="A109" s="4" t="s">
        <v>199</v>
      </c>
      <c r="B109" s="4" t="s">
        <v>56</v>
      </c>
      <c r="C109" s="4" t="s">
        <v>119</v>
      </c>
      <c r="D109" s="4" t="s">
        <v>120</v>
      </c>
      <c r="E109" s="6">
        <v>4048</v>
      </c>
      <c r="F109" s="4" t="s">
        <v>203</v>
      </c>
      <c r="G109" s="6">
        <v>181950</v>
      </c>
      <c r="H109" s="6">
        <v>222</v>
      </c>
    </row>
    <row r="110" spans="1:8" ht="14.55" customHeight="1" x14ac:dyDescent="0.25">
      <c r="A110" s="4" t="s">
        <v>199</v>
      </c>
      <c r="B110" s="4" t="s">
        <v>56</v>
      </c>
      <c r="C110" s="4" t="s">
        <v>121</v>
      </c>
      <c r="D110" s="4" t="s">
        <v>122</v>
      </c>
      <c r="E110" s="6">
        <v>15608</v>
      </c>
      <c r="F110" s="4" t="s">
        <v>203</v>
      </c>
      <c r="G110" s="6">
        <v>966059</v>
      </c>
      <c r="H110" s="6">
        <v>162</v>
      </c>
    </row>
    <row r="111" spans="1:8" ht="14.55" customHeight="1" x14ac:dyDescent="0.25">
      <c r="A111" s="4" t="s">
        <v>199</v>
      </c>
      <c r="B111" s="4" t="s">
        <v>56</v>
      </c>
      <c r="C111" s="4" t="s">
        <v>123</v>
      </c>
      <c r="D111" s="4" t="s">
        <v>124</v>
      </c>
      <c r="E111" s="6">
        <v>11346</v>
      </c>
      <c r="F111" s="4" t="s">
        <v>203</v>
      </c>
      <c r="G111" s="6">
        <v>548060</v>
      </c>
      <c r="H111" s="6">
        <v>207</v>
      </c>
    </row>
    <row r="112" spans="1:8" ht="14.55" customHeight="1" x14ac:dyDescent="0.25">
      <c r="A112" s="4" t="s">
        <v>199</v>
      </c>
      <c r="B112" s="4" t="s">
        <v>56</v>
      </c>
      <c r="C112" s="4" t="s">
        <v>125</v>
      </c>
      <c r="D112" s="4" t="s">
        <v>126</v>
      </c>
      <c r="E112" s="6">
        <v>4929</v>
      </c>
      <c r="F112" s="4" t="s">
        <v>203</v>
      </c>
      <c r="G112" s="6">
        <v>212525</v>
      </c>
      <c r="H112" s="6">
        <v>232</v>
      </c>
    </row>
    <row r="113" spans="1:8" ht="14.55" customHeight="1" x14ac:dyDescent="0.25">
      <c r="A113" s="4" t="s">
        <v>199</v>
      </c>
      <c r="B113" s="4" t="s">
        <v>56</v>
      </c>
      <c r="C113" s="4" t="s">
        <v>127</v>
      </c>
      <c r="D113" s="4" t="s">
        <v>128</v>
      </c>
      <c r="E113" s="6">
        <v>9021</v>
      </c>
      <c r="F113" s="4" t="s">
        <v>203</v>
      </c>
      <c r="G113" s="6">
        <v>434129</v>
      </c>
      <c r="H113" s="6">
        <v>208</v>
      </c>
    </row>
    <row r="114" spans="1:8" ht="14.55" customHeight="1" x14ac:dyDescent="0.25">
      <c r="A114" s="4" t="s">
        <v>199</v>
      </c>
      <c r="B114" s="4" t="s">
        <v>56</v>
      </c>
      <c r="C114" s="4" t="s">
        <v>129</v>
      </c>
      <c r="D114" s="4" t="s">
        <v>130</v>
      </c>
      <c r="E114" s="6">
        <v>10745</v>
      </c>
      <c r="F114" s="4" t="s">
        <v>203</v>
      </c>
      <c r="G114" s="6">
        <v>446118</v>
      </c>
      <c r="H114" s="6">
        <v>241</v>
      </c>
    </row>
    <row r="115" spans="1:8" ht="14.55" customHeight="1" x14ac:dyDescent="0.25">
      <c r="A115" s="4" t="s">
        <v>199</v>
      </c>
      <c r="B115" s="4" t="s">
        <v>56</v>
      </c>
      <c r="C115" s="4" t="s">
        <v>131</v>
      </c>
      <c r="D115" s="4" t="s">
        <v>132</v>
      </c>
      <c r="E115" s="6">
        <v>12078</v>
      </c>
      <c r="F115" s="4" t="s">
        <v>203</v>
      </c>
      <c r="G115" s="6">
        <v>513963</v>
      </c>
      <c r="H115" s="6">
        <v>235</v>
      </c>
    </row>
    <row r="116" spans="1:8" ht="14.55" customHeight="1" x14ac:dyDescent="0.25">
      <c r="A116" s="4" t="s">
        <v>199</v>
      </c>
      <c r="B116" s="4" t="s">
        <v>56</v>
      </c>
      <c r="C116" s="4" t="s">
        <v>133</v>
      </c>
      <c r="D116" s="4" t="s">
        <v>134</v>
      </c>
      <c r="E116" s="6">
        <v>9883</v>
      </c>
      <c r="F116" s="4" t="s">
        <v>203</v>
      </c>
      <c r="G116" s="6">
        <v>535596</v>
      </c>
      <c r="H116" s="6">
        <v>185</v>
      </c>
    </row>
    <row r="117" spans="1:8" ht="14.55" customHeight="1" x14ac:dyDescent="0.25">
      <c r="A117" s="4" t="s">
        <v>199</v>
      </c>
      <c r="B117" s="4" t="s">
        <v>56</v>
      </c>
      <c r="C117" s="4" t="s">
        <v>135</v>
      </c>
      <c r="D117" s="4" t="s">
        <v>136</v>
      </c>
      <c r="E117" s="6">
        <v>7519</v>
      </c>
      <c r="F117" s="4" t="s">
        <v>203</v>
      </c>
      <c r="G117" s="6">
        <v>322253</v>
      </c>
      <c r="H117" s="6">
        <v>233</v>
      </c>
    </row>
    <row r="118" spans="1:8" ht="14.55" customHeight="1" x14ac:dyDescent="0.25">
      <c r="A118" s="4" t="s">
        <v>199</v>
      </c>
      <c r="B118" s="4" t="s">
        <v>56</v>
      </c>
      <c r="C118" s="4" t="s">
        <v>137</v>
      </c>
      <c r="D118" s="4" t="s">
        <v>138</v>
      </c>
      <c r="E118" s="6">
        <v>5348</v>
      </c>
      <c r="F118" s="4" t="s">
        <v>203</v>
      </c>
      <c r="G118" s="6">
        <v>183768</v>
      </c>
      <c r="H118" s="6">
        <v>291</v>
      </c>
    </row>
    <row r="119" spans="1:8" ht="14.55" customHeight="1" x14ac:dyDescent="0.25">
      <c r="A119" s="4" t="s">
        <v>199</v>
      </c>
      <c r="B119" s="4" t="s">
        <v>56</v>
      </c>
      <c r="C119" s="4" t="s">
        <v>139</v>
      </c>
      <c r="D119" s="4" t="s">
        <v>140</v>
      </c>
      <c r="E119" s="6">
        <v>8095</v>
      </c>
      <c r="F119" s="4" t="s">
        <v>203</v>
      </c>
      <c r="G119" s="6">
        <v>360206</v>
      </c>
      <c r="H119" s="6">
        <v>225</v>
      </c>
    </row>
    <row r="120" spans="1:8" ht="14.55" customHeight="1" x14ac:dyDescent="0.25">
      <c r="A120" s="4" t="s">
        <v>199</v>
      </c>
      <c r="B120" s="4" t="s">
        <v>56</v>
      </c>
      <c r="C120" s="4" t="s">
        <v>141</v>
      </c>
      <c r="D120" s="4" t="s">
        <v>142</v>
      </c>
      <c r="E120" s="6">
        <v>6743</v>
      </c>
      <c r="F120" s="4" t="s">
        <v>203</v>
      </c>
      <c r="G120" s="6">
        <v>260517</v>
      </c>
      <c r="H120" s="6">
        <v>259</v>
      </c>
    </row>
    <row r="121" spans="1:8" ht="14.55" customHeight="1" x14ac:dyDescent="0.25">
      <c r="A121" s="4" t="s">
        <v>199</v>
      </c>
      <c r="B121" s="4" t="s">
        <v>56</v>
      </c>
      <c r="C121" s="4" t="s">
        <v>143</v>
      </c>
      <c r="D121" s="4" t="s">
        <v>144</v>
      </c>
      <c r="E121" s="6">
        <v>7329</v>
      </c>
      <c r="F121" s="4" t="s">
        <v>203</v>
      </c>
      <c r="G121" s="6">
        <v>421203</v>
      </c>
      <c r="H121" s="6">
        <v>174</v>
      </c>
    </row>
    <row r="122" spans="1:8" ht="14.55" customHeight="1" x14ac:dyDescent="0.25">
      <c r="A122" s="4" t="s">
        <v>199</v>
      </c>
      <c r="B122" s="4" t="s">
        <v>56</v>
      </c>
      <c r="C122" s="4" t="s">
        <v>145</v>
      </c>
      <c r="D122" s="4" t="s">
        <v>146</v>
      </c>
      <c r="E122" s="6">
        <v>11658</v>
      </c>
      <c r="F122" s="4" t="s">
        <v>203</v>
      </c>
      <c r="G122" s="6">
        <v>630010</v>
      </c>
      <c r="H122" s="6">
        <v>185</v>
      </c>
    </row>
    <row r="123" spans="1:8" ht="14.55" customHeight="1" x14ac:dyDescent="0.25">
      <c r="A123" s="4" t="s">
        <v>199</v>
      </c>
      <c r="B123" s="4" t="s">
        <v>56</v>
      </c>
      <c r="C123" s="4" t="s">
        <v>147</v>
      </c>
      <c r="D123" s="4" t="s">
        <v>148</v>
      </c>
      <c r="E123" s="6">
        <v>18586</v>
      </c>
      <c r="F123" s="4" t="s">
        <v>203</v>
      </c>
      <c r="G123" s="6">
        <v>962302</v>
      </c>
      <c r="H123" s="6">
        <v>193</v>
      </c>
    </row>
    <row r="124" spans="1:8" ht="14.55" customHeight="1" x14ac:dyDescent="0.25">
      <c r="A124" s="4" t="s">
        <v>199</v>
      </c>
      <c r="B124" s="4" t="s">
        <v>56</v>
      </c>
      <c r="C124" s="4" t="s">
        <v>149</v>
      </c>
      <c r="D124" s="4" t="s">
        <v>150</v>
      </c>
      <c r="E124" s="6">
        <v>14222</v>
      </c>
      <c r="F124" s="4" t="s">
        <v>203</v>
      </c>
      <c r="G124" s="6">
        <v>614893</v>
      </c>
      <c r="H124" s="6">
        <v>231</v>
      </c>
    </row>
    <row r="125" spans="1:8" ht="14.55" customHeight="1" x14ac:dyDescent="0.25">
      <c r="A125" s="4" t="s">
        <v>199</v>
      </c>
      <c r="B125" s="4" t="s">
        <v>56</v>
      </c>
      <c r="C125" s="4" t="s">
        <v>151</v>
      </c>
      <c r="D125" s="4" t="s">
        <v>152</v>
      </c>
      <c r="E125" s="6">
        <v>5473</v>
      </c>
      <c r="F125" s="4" t="s">
        <v>203</v>
      </c>
      <c r="G125" s="6">
        <v>227728</v>
      </c>
      <c r="H125" s="6">
        <v>240</v>
      </c>
    </row>
    <row r="126" spans="1:8" ht="14.55" customHeight="1" x14ac:dyDescent="0.25">
      <c r="A126" s="4" t="s">
        <v>199</v>
      </c>
      <c r="B126" s="4" t="s">
        <v>56</v>
      </c>
      <c r="C126" s="4" t="s">
        <v>153</v>
      </c>
      <c r="D126" s="4" t="s">
        <v>154</v>
      </c>
      <c r="E126" s="6">
        <v>7122</v>
      </c>
      <c r="F126" s="4" t="s">
        <v>203</v>
      </c>
      <c r="G126" s="6">
        <v>360706</v>
      </c>
      <c r="H126" s="6">
        <v>197</v>
      </c>
    </row>
    <row r="127" spans="1:8" ht="14.55" customHeight="1" x14ac:dyDescent="0.25">
      <c r="A127" s="4" t="s">
        <v>199</v>
      </c>
      <c r="B127" s="4" t="s">
        <v>56</v>
      </c>
      <c r="C127" s="4" t="s">
        <v>155</v>
      </c>
      <c r="D127" s="4" t="s">
        <v>156</v>
      </c>
      <c r="E127" s="6">
        <v>3015</v>
      </c>
      <c r="F127" s="4" t="s">
        <v>203</v>
      </c>
      <c r="G127" s="6">
        <v>122298</v>
      </c>
      <c r="H127" s="6">
        <v>247</v>
      </c>
    </row>
    <row r="128" spans="1:8" ht="14.55" customHeight="1" x14ac:dyDescent="0.25">
      <c r="A128" s="4" t="s">
        <v>199</v>
      </c>
      <c r="B128" s="4" t="s">
        <v>56</v>
      </c>
      <c r="C128" s="4" t="s">
        <v>157</v>
      </c>
      <c r="D128" s="4" t="s">
        <v>158</v>
      </c>
      <c r="E128" s="6">
        <v>3501</v>
      </c>
      <c r="F128" s="4" t="s">
        <v>203</v>
      </c>
      <c r="G128" s="6">
        <v>148767</v>
      </c>
      <c r="H128" s="6">
        <v>235</v>
      </c>
    </row>
    <row r="129" spans="1:8" ht="14.55" customHeight="1" x14ac:dyDescent="0.25">
      <c r="A129" s="4" t="s">
        <v>199</v>
      </c>
      <c r="B129" s="4" t="s">
        <v>56</v>
      </c>
      <c r="C129" s="4" t="s">
        <v>159</v>
      </c>
      <c r="D129" s="4" t="s">
        <v>160</v>
      </c>
      <c r="E129" s="6">
        <v>10081</v>
      </c>
      <c r="F129" s="4" t="s">
        <v>203</v>
      </c>
      <c r="G129" s="6">
        <v>556115</v>
      </c>
      <c r="H129" s="6">
        <v>181</v>
      </c>
    </row>
    <row r="130" spans="1:8" ht="14.55" customHeight="1" x14ac:dyDescent="0.25">
      <c r="A130" s="4" t="s">
        <v>199</v>
      </c>
      <c r="B130" s="4" t="s">
        <v>56</v>
      </c>
      <c r="C130" s="4" t="s">
        <v>161</v>
      </c>
      <c r="D130" s="4" t="s">
        <v>162</v>
      </c>
      <c r="E130" s="6">
        <v>8890</v>
      </c>
      <c r="F130" s="4" t="s">
        <v>203</v>
      </c>
      <c r="G130" s="6">
        <v>463824</v>
      </c>
      <c r="H130" s="6">
        <v>192</v>
      </c>
    </row>
    <row r="131" spans="1:8" ht="14.55" customHeight="1" x14ac:dyDescent="0.25">
      <c r="A131" s="4" t="s">
        <v>199</v>
      </c>
      <c r="B131" s="4" t="s">
        <v>56</v>
      </c>
      <c r="C131" s="4" t="s">
        <v>163</v>
      </c>
      <c r="D131" s="4" t="s">
        <v>164</v>
      </c>
      <c r="E131" s="6">
        <v>8416</v>
      </c>
      <c r="F131" s="4" t="s">
        <v>203</v>
      </c>
      <c r="G131" s="6">
        <v>447468</v>
      </c>
      <c r="H131" s="6">
        <v>188</v>
      </c>
    </row>
    <row r="132" spans="1:8" ht="14.55" customHeight="1" x14ac:dyDescent="0.25">
      <c r="A132" s="4" t="s">
        <v>199</v>
      </c>
      <c r="B132" s="4" t="s">
        <v>56</v>
      </c>
      <c r="C132" s="4" t="s">
        <v>165</v>
      </c>
      <c r="D132" s="4" t="s">
        <v>166</v>
      </c>
      <c r="E132" s="6">
        <v>7030</v>
      </c>
      <c r="F132" s="4" t="s">
        <v>203</v>
      </c>
      <c r="G132" s="6">
        <v>341074</v>
      </c>
      <c r="H132" s="6">
        <v>206</v>
      </c>
    </row>
    <row r="133" spans="1:8" ht="14.55" customHeight="1" x14ac:dyDescent="0.25">
      <c r="A133" s="4" t="s">
        <v>199</v>
      </c>
      <c r="B133" s="4" t="s">
        <v>56</v>
      </c>
      <c r="C133" s="4" t="s">
        <v>167</v>
      </c>
      <c r="D133" s="4" t="s">
        <v>168</v>
      </c>
      <c r="E133" s="6">
        <v>6697</v>
      </c>
      <c r="F133" s="4" t="s">
        <v>203</v>
      </c>
      <c r="G133" s="6">
        <v>255009</v>
      </c>
      <c r="H133" s="6">
        <v>263</v>
      </c>
    </row>
    <row r="134" spans="1:8" ht="14.55" customHeight="1" x14ac:dyDescent="0.25">
      <c r="A134" s="4" t="s">
        <v>199</v>
      </c>
      <c r="B134" s="4" t="s">
        <v>56</v>
      </c>
      <c r="C134" s="4" t="s">
        <v>169</v>
      </c>
      <c r="D134" s="4" t="s">
        <v>170</v>
      </c>
      <c r="E134" s="6">
        <v>6475</v>
      </c>
      <c r="F134" s="4" t="s">
        <v>203</v>
      </c>
      <c r="G134" s="6">
        <v>304170</v>
      </c>
      <c r="H134" s="6">
        <v>213</v>
      </c>
    </row>
    <row r="135" spans="1:8" ht="14.55" customHeight="1" x14ac:dyDescent="0.25">
      <c r="A135" s="4" t="s">
        <v>199</v>
      </c>
      <c r="B135" s="4" t="s">
        <v>56</v>
      </c>
      <c r="C135" s="4" t="s">
        <v>171</v>
      </c>
      <c r="D135" s="4" t="s">
        <v>172</v>
      </c>
      <c r="E135" s="6">
        <v>10833</v>
      </c>
      <c r="F135" s="4" t="s">
        <v>203</v>
      </c>
      <c r="G135" s="6">
        <v>491718</v>
      </c>
      <c r="H135" s="6">
        <v>220</v>
      </c>
    </row>
    <row r="136" spans="1:8" ht="14.55" customHeight="1" x14ac:dyDescent="0.25">
      <c r="A136" s="4" t="s">
        <v>199</v>
      </c>
      <c r="B136" s="4" t="s">
        <v>56</v>
      </c>
      <c r="C136" s="4" t="s">
        <v>173</v>
      </c>
      <c r="D136" s="4" t="s">
        <v>174</v>
      </c>
      <c r="E136" s="6">
        <v>14477</v>
      </c>
      <c r="F136" s="4" t="s">
        <v>203</v>
      </c>
      <c r="G136" s="6">
        <v>808323</v>
      </c>
      <c r="H136" s="6">
        <v>179</v>
      </c>
    </row>
    <row r="137" spans="1:8" ht="14.55" customHeight="1" x14ac:dyDescent="0.25">
      <c r="A137" s="4" t="s">
        <v>199</v>
      </c>
      <c r="B137" s="4" t="s">
        <v>56</v>
      </c>
      <c r="C137" s="4" t="s">
        <v>82</v>
      </c>
      <c r="D137" s="4" t="s">
        <v>82</v>
      </c>
      <c r="E137" s="6">
        <v>196</v>
      </c>
      <c r="F137" s="4"/>
      <c r="G137" s="6"/>
      <c r="H137" s="6"/>
    </row>
    <row r="138" spans="1:8" ht="14.55" customHeight="1" x14ac:dyDescent="0.25">
      <c r="A138" s="4" t="s">
        <v>199</v>
      </c>
      <c r="B138" s="4" t="s">
        <v>57</v>
      </c>
      <c r="C138" s="4" t="s">
        <v>90</v>
      </c>
      <c r="D138" s="4" t="s">
        <v>91</v>
      </c>
      <c r="E138" s="6">
        <v>6214</v>
      </c>
      <c r="F138" s="4" t="s">
        <v>204</v>
      </c>
      <c r="G138" s="6">
        <v>271854</v>
      </c>
      <c r="H138" s="6">
        <v>229</v>
      </c>
    </row>
    <row r="139" spans="1:8" ht="14.55" customHeight="1" x14ac:dyDescent="0.25">
      <c r="A139" s="4" t="s">
        <v>199</v>
      </c>
      <c r="B139" s="4" t="s">
        <v>57</v>
      </c>
      <c r="C139" s="4" t="s">
        <v>93</v>
      </c>
      <c r="D139" s="4" t="s">
        <v>94</v>
      </c>
      <c r="E139" s="6">
        <v>7219</v>
      </c>
      <c r="F139" s="4" t="s">
        <v>204</v>
      </c>
      <c r="G139" s="6">
        <v>318150</v>
      </c>
      <c r="H139" s="6">
        <v>227</v>
      </c>
    </row>
    <row r="140" spans="1:8" ht="14.55" customHeight="1" x14ac:dyDescent="0.25">
      <c r="A140" s="4" t="s">
        <v>199</v>
      </c>
      <c r="B140" s="4" t="s">
        <v>57</v>
      </c>
      <c r="C140" s="4" t="s">
        <v>95</v>
      </c>
      <c r="D140" s="4" t="s">
        <v>96</v>
      </c>
      <c r="E140" s="6">
        <v>8062</v>
      </c>
      <c r="F140" s="4" t="s">
        <v>204</v>
      </c>
      <c r="G140" s="6">
        <v>470569</v>
      </c>
      <c r="H140" s="6">
        <v>171</v>
      </c>
    </row>
    <row r="141" spans="1:8" ht="14.55" customHeight="1" x14ac:dyDescent="0.25">
      <c r="A141" s="4" t="s">
        <v>199</v>
      </c>
      <c r="B141" s="4" t="s">
        <v>57</v>
      </c>
      <c r="C141" s="4" t="s">
        <v>97</v>
      </c>
      <c r="D141" s="4" t="s">
        <v>98</v>
      </c>
      <c r="E141" s="6">
        <v>8864</v>
      </c>
      <c r="F141" s="4" t="s">
        <v>204</v>
      </c>
      <c r="G141" s="6">
        <v>407642</v>
      </c>
      <c r="H141" s="6">
        <v>217</v>
      </c>
    </row>
    <row r="142" spans="1:8" ht="14.55" customHeight="1" x14ac:dyDescent="0.25">
      <c r="A142" s="4" t="s">
        <v>199</v>
      </c>
      <c r="B142" s="4" t="s">
        <v>57</v>
      </c>
      <c r="C142" s="4" t="s">
        <v>99</v>
      </c>
      <c r="D142" s="4" t="s">
        <v>100</v>
      </c>
      <c r="E142" s="6">
        <v>6261</v>
      </c>
      <c r="F142" s="4" t="s">
        <v>204</v>
      </c>
      <c r="G142" s="6">
        <v>324103</v>
      </c>
      <c r="H142" s="6">
        <v>193</v>
      </c>
    </row>
    <row r="143" spans="1:8" ht="14.55" customHeight="1" x14ac:dyDescent="0.25">
      <c r="A143" s="4" t="s">
        <v>199</v>
      </c>
      <c r="B143" s="4" t="s">
        <v>57</v>
      </c>
      <c r="C143" s="4" t="s">
        <v>101</v>
      </c>
      <c r="D143" s="4" t="s">
        <v>102</v>
      </c>
      <c r="E143" s="6">
        <v>11564</v>
      </c>
      <c r="F143" s="4" t="s">
        <v>204</v>
      </c>
      <c r="G143" s="6">
        <v>503842</v>
      </c>
      <c r="H143" s="6">
        <v>230</v>
      </c>
    </row>
    <row r="144" spans="1:8" ht="14.55" customHeight="1" x14ac:dyDescent="0.25">
      <c r="A144" s="4" t="s">
        <v>199</v>
      </c>
      <c r="B144" s="4" t="s">
        <v>57</v>
      </c>
      <c r="C144" s="4" t="s">
        <v>103</v>
      </c>
      <c r="D144" s="4" t="s">
        <v>104</v>
      </c>
      <c r="E144" s="6">
        <v>6299</v>
      </c>
      <c r="F144" s="4" t="s">
        <v>204</v>
      </c>
      <c r="G144" s="6">
        <v>266212</v>
      </c>
      <c r="H144" s="6">
        <v>237</v>
      </c>
    </row>
    <row r="145" spans="1:8" ht="14.55" customHeight="1" x14ac:dyDescent="0.25">
      <c r="A145" s="4" t="s">
        <v>199</v>
      </c>
      <c r="B145" s="4" t="s">
        <v>57</v>
      </c>
      <c r="C145" s="4" t="s">
        <v>105</v>
      </c>
      <c r="D145" s="4" t="s">
        <v>106</v>
      </c>
      <c r="E145" s="6">
        <v>14540</v>
      </c>
      <c r="F145" s="4" t="s">
        <v>204</v>
      </c>
      <c r="G145" s="6">
        <v>859412</v>
      </c>
      <c r="H145" s="6">
        <v>169</v>
      </c>
    </row>
    <row r="146" spans="1:8" ht="14.55" customHeight="1" x14ac:dyDescent="0.25">
      <c r="A146" s="4" t="s">
        <v>199</v>
      </c>
      <c r="B146" s="4" t="s">
        <v>57</v>
      </c>
      <c r="C146" s="4" t="s">
        <v>107</v>
      </c>
      <c r="D146" s="4" t="s">
        <v>108</v>
      </c>
      <c r="E146" s="6">
        <v>3332</v>
      </c>
      <c r="F146" s="4" t="s">
        <v>204</v>
      </c>
      <c r="G146" s="6">
        <v>136993</v>
      </c>
      <c r="H146" s="6">
        <v>243</v>
      </c>
    </row>
    <row r="147" spans="1:8" ht="14.55" customHeight="1" x14ac:dyDescent="0.25">
      <c r="A147" s="4" t="s">
        <v>199</v>
      </c>
      <c r="B147" s="4" t="s">
        <v>57</v>
      </c>
      <c r="C147" s="4" t="s">
        <v>109</v>
      </c>
      <c r="D147" s="4" t="s">
        <v>110</v>
      </c>
      <c r="E147" s="6">
        <v>6549</v>
      </c>
      <c r="F147" s="4" t="s">
        <v>204</v>
      </c>
      <c r="G147" s="6">
        <v>286196</v>
      </c>
      <c r="H147" s="6">
        <v>229</v>
      </c>
    </row>
    <row r="148" spans="1:8" ht="14.55" customHeight="1" x14ac:dyDescent="0.25">
      <c r="A148" s="4" t="s">
        <v>199</v>
      </c>
      <c r="B148" s="4" t="s">
        <v>57</v>
      </c>
      <c r="C148" s="4" t="s">
        <v>111</v>
      </c>
      <c r="D148" s="4" t="s">
        <v>112</v>
      </c>
      <c r="E148" s="6">
        <v>6917</v>
      </c>
      <c r="F148" s="4" t="s">
        <v>204</v>
      </c>
      <c r="G148" s="6">
        <v>345720</v>
      </c>
      <c r="H148" s="6">
        <v>200</v>
      </c>
    </row>
    <row r="149" spans="1:8" ht="14.55" customHeight="1" x14ac:dyDescent="0.25">
      <c r="A149" s="4" t="s">
        <v>199</v>
      </c>
      <c r="B149" s="4" t="s">
        <v>57</v>
      </c>
      <c r="C149" s="4" t="s">
        <v>113</v>
      </c>
      <c r="D149" s="4" t="s">
        <v>114</v>
      </c>
      <c r="E149" s="6">
        <v>7203</v>
      </c>
      <c r="F149" s="4" t="s">
        <v>204</v>
      </c>
      <c r="G149" s="6">
        <v>358867</v>
      </c>
      <c r="H149" s="6">
        <v>201</v>
      </c>
    </row>
    <row r="150" spans="1:8" ht="14.55" customHeight="1" x14ac:dyDescent="0.25">
      <c r="A150" s="4" t="s">
        <v>199</v>
      </c>
      <c r="B150" s="4" t="s">
        <v>57</v>
      </c>
      <c r="C150" s="4" t="s">
        <v>115</v>
      </c>
      <c r="D150" s="4" t="s">
        <v>116</v>
      </c>
      <c r="E150" s="6">
        <v>4345</v>
      </c>
      <c r="F150" s="4" t="s">
        <v>204</v>
      </c>
      <c r="G150" s="6">
        <v>234546</v>
      </c>
      <c r="H150" s="6">
        <v>185</v>
      </c>
    </row>
    <row r="151" spans="1:8" ht="14.55" customHeight="1" x14ac:dyDescent="0.25">
      <c r="A151" s="4" t="s">
        <v>199</v>
      </c>
      <c r="B151" s="4" t="s">
        <v>57</v>
      </c>
      <c r="C151" s="4" t="s">
        <v>117</v>
      </c>
      <c r="D151" s="4" t="s">
        <v>118</v>
      </c>
      <c r="E151" s="6">
        <v>5508</v>
      </c>
      <c r="F151" s="4" t="s">
        <v>204</v>
      </c>
      <c r="G151" s="6">
        <v>242728</v>
      </c>
      <c r="H151" s="6">
        <v>227</v>
      </c>
    </row>
    <row r="152" spans="1:8" ht="14.55" customHeight="1" x14ac:dyDescent="0.25">
      <c r="A152" s="4" t="s">
        <v>199</v>
      </c>
      <c r="B152" s="4" t="s">
        <v>57</v>
      </c>
      <c r="C152" s="4" t="s">
        <v>119</v>
      </c>
      <c r="D152" s="4" t="s">
        <v>120</v>
      </c>
      <c r="E152" s="6">
        <v>4013</v>
      </c>
      <c r="F152" s="4" t="s">
        <v>204</v>
      </c>
      <c r="G152" s="6">
        <v>191277</v>
      </c>
      <c r="H152" s="6">
        <v>210</v>
      </c>
    </row>
    <row r="153" spans="1:8" ht="14.55" customHeight="1" x14ac:dyDescent="0.25">
      <c r="A153" s="4" t="s">
        <v>199</v>
      </c>
      <c r="B153" s="4" t="s">
        <v>57</v>
      </c>
      <c r="C153" s="4" t="s">
        <v>121</v>
      </c>
      <c r="D153" s="4" t="s">
        <v>122</v>
      </c>
      <c r="E153" s="6">
        <v>16576</v>
      </c>
      <c r="F153" s="4" t="s">
        <v>204</v>
      </c>
      <c r="G153" s="6">
        <v>1020606</v>
      </c>
      <c r="H153" s="6">
        <v>162</v>
      </c>
    </row>
    <row r="154" spans="1:8" ht="14.55" customHeight="1" x14ac:dyDescent="0.25">
      <c r="A154" s="4" t="s">
        <v>199</v>
      </c>
      <c r="B154" s="4" t="s">
        <v>57</v>
      </c>
      <c r="C154" s="4" t="s">
        <v>123</v>
      </c>
      <c r="D154" s="4" t="s">
        <v>124</v>
      </c>
      <c r="E154" s="6">
        <v>11495</v>
      </c>
      <c r="F154" s="4" t="s">
        <v>204</v>
      </c>
      <c r="G154" s="6">
        <v>572321</v>
      </c>
      <c r="H154" s="6">
        <v>201</v>
      </c>
    </row>
    <row r="155" spans="1:8" ht="14.55" customHeight="1" x14ac:dyDescent="0.25">
      <c r="A155" s="4" t="s">
        <v>199</v>
      </c>
      <c r="B155" s="4" t="s">
        <v>57</v>
      </c>
      <c r="C155" s="4" t="s">
        <v>125</v>
      </c>
      <c r="D155" s="4" t="s">
        <v>126</v>
      </c>
      <c r="E155" s="6">
        <v>4980</v>
      </c>
      <c r="F155" s="4" t="s">
        <v>204</v>
      </c>
      <c r="G155" s="6">
        <v>224220</v>
      </c>
      <c r="H155" s="6">
        <v>222</v>
      </c>
    </row>
    <row r="156" spans="1:8" ht="14.55" customHeight="1" x14ac:dyDescent="0.25">
      <c r="A156" s="4" t="s">
        <v>199</v>
      </c>
      <c r="B156" s="4" t="s">
        <v>57</v>
      </c>
      <c r="C156" s="4" t="s">
        <v>127</v>
      </c>
      <c r="D156" s="4" t="s">
        <v>128</v>
      </c>
      <c r="E156" s="6">
        <v>9608</v>
      </c>
      <c r="F156" s="4" t="s">
        <v>204</v>
      </c>
      <c r="G156" s="6">
        <v>462057</v>
      </c>
      <c r="H156" s="6">
        <v>208</v>
      </c>
    </row>
    <row r="157" spans="1:8" ht="14.55" customHeight="1" x14ac:dyDescent="0.25">
      <c r="A157" s="4" t="s">
        <v>199</v>
      </c>
      <c r="B157" s="4" t="s">
        <v>57</v>
      </c>
      <c r="C157" s="4" t="s">
        <v>129</v>
      </c>
      <c r="D157" s="4" t="s">
        <v>130</v>
      </c>
      <c r="E157" s="6">
        <v>11376</v>
      </c>
      <c r="F157" s="4" t="s">
        <v>204</v>
      </c>
      <c r="G157" s="6">
        <v>479401</v>
      </c>
      <c r="H157" s="6">
        <v>237</v>
      </c>
    </row>
    <row r="158" spans="1:8" ht="14.55" customHeight="1" x14ac:dyDescent="0.25">
      <c r="A158" s="4" t="s">
        <v>199</v>
      </c>
      <c r="B158" s="4" t="s">
        <v>57</v>
      </c>
      <c r="C158" s="4" t="s">
        <v>131</v>
      </c>
      <c r="D158" s="4" t="s">
        <v>132</v>
      </c>
      <c r="E158" s="6">
        <v>12911</v>
      </c>
      <c r="F158" s="4" t="s">
        <v>204</v>
      </c>
      <c r="G158" s="6">
        <v>547100</v>
      </c>
      <c r="H158" s="6">
        <v>236</v>
      </c>
    </row>
    <row r="159" spans="1:8" ht="14.55" customHeight="1" x14ac:dyDescent="0.25">
      <c r="A159" s="4" t="s">
        <v>199</v>
      </c>
      <c r="B159" s="4" t="s">
        <v>57</v>
      </c>
      <c r="C159" s="4" t="s">
        <v>133</v>
      </c>
      <c r="D159" s="4" t="s">
        <v>134</v>
      </c>
      <c r="E159" s="6">
        <v>10218</v>
      </c>
      <c r="F159" s="4" t="s">
        <v>204</v>
      </c>
      <c r="G159" s="6">
        <v>565563</v>
      </c>
      <c r="H159" s="6">
        <v>181</v>
      </c>
    </row>
    <row r="160" spans="1:8" ht="14.55" customHeight="1" x14ac:dyDescent="0.25">
      <c r="A160" s="4" t="s">
        <v>199</v>
      </c>
      <c r="B160" s="4" t="s">
        <v>57</v>
      </c>
      <c r="C160" s="4" t="s">
        <v>135</v>
      </c>
      <c r="D160" s="4" t="s">
        <v>136</v>
      </c>
      <c r="E160" s="6">
        <v>7621</v>
      </c>
      <c r="F160" s="4" t="s">
        <v>204</v>
      </c>
      <c r="G160" s="6">
        <v>345532</v>
      </c>
      <c r="H160" s="6">
        <v>221</v>
      </c>
    </row>
    <row r="161" spans="1:8" ht="14.55" customHeight="1" x14ac:dyDescent="0.25">
      <c r="A161" s="4" t="s">
        <v>199</v>
      </c>
      <c r="B161" s="4" t="s">
        <v>57</v>
      </c>
      <c r="C161" s="4" t="s">
        <v>137</v>
      </c>
      <c r="D161" s="4" t="s">
        <v>138</v>
      </c>
      <c r="E161" s="6">
        <v>5356</v>
      </c>
      <c r="F161" s="4" t="s">
        <v>204</v>
      </c>
      <c r="G161" s="6">
        <v>201187</v>
      </c>
      <c r="H161" s="6">
        <v>266</v>
      </c>
    </row>
    <row r="162" spans="1:8" ht="14.55" customHeight="1" x14ac:dyDescent="0.25">
      <c r="A162" s="4" t="s">
        <v>199</v>
      </c>
      <c r="B162" s="4" t="s">
        <v>57</v>
      </c>
      <c r="C162" s="4" t="s">
        <v>139</v>
      </c>
      <c r="D162" s="4" t="s">
        <v>140</v>
      </c>
      <c r="E162" s="6">
        <v>8552</v>
      </c>
      <c r="F162" s="4" t="s">
        <v>204</v>
      </c>
      <c r="G162" s="6">
        <v>382931</v>
      </c>
      <c r="H162" s="6">
        <v>223</v>
      </c>
    </row>
    <row r="163" spans="1:8" ht="14.55" customHeight="1" x14ac:dyDescent="0.25">
      <c r="A163" s="4" t="s">
        <v>199</v>
      </c>
      <c r="B163" s="4" t="s">
        <v>57</v>
      </c>
      <c r="C163" s="4" t="s">
        <v>141</v>
      </c>
      <c r="D163" s="4" t="s">
        <v>142</v>
      </c>
      <c r="E163" s="6">
        <v>7004</v>
      </c>
      <c r="F163" s="4" t="s">
        <v>204</v>
      </c>
      <c r="G163" s="6">
        <v>277245</v>
      </c>
      <c r="H163" s="6">
        <v>253</v>
      </c>
    </row>
    <row r="164" spans="1:8" ht="14.55" customHeight="1" x14ac:dyDescent="0.25">
      <c r="A164" s="4" t="s">
        <v>199</v>
      </c>
      <c r="B164" s="4" t="s">
        <v>57</v>
      </c>
      <c r="C164" s="4" t="s">
        <v>143</v>
      </c>
      <c r="D164" s="4" t="s">
        <v>144</v>
      </c>
      <c r="E164" s="6">
        <v>7722</v>
      </c>
      <c r="F164" s="4" t="s">
        <v>204</v>
      </c>
      <c r="G164" s="6">
        <v>449985</v>
      </c>
      <c r="H164" s="6">
        <v>172</v>
      </c>
    </row>
    <row r="165" spans="1:8" ht="14.55" customHeight="1" x14ac:dyDescent="0.25">
      <c r="A165" s="4" t="s">
        <v>199</v>
      </c>
      <c r="B165" s="4" t="s">
        <v>57</v>
      </c>
      <c r="C165" s="4" t="s">
        <v>145</v>
      </c>
      <c r="D165" s="4" t="s">
        <v>146</v>
      </c>
      <c r="E165" s="6">
        <v>13462</v>
      </c>
      <c r="F165" s="4" t="s">
        <v>204</v>
      </c>
      <c r="G165" s="6">
        <v>676147</v>
      </c>
      <c r="H165" s="6">
        <v>199</v>
      </c>
    </row>
    <row r="166" spans="1:8" ht="14.55" customHeight="1" x14ac:dyDescent="0.25">
      <c r="A166" s="4" t="s">
        <v>199</v>
      </c>
      <c r="B166" s="4" t="s">
        <v>57</v>
      </c>
      <c r="C166" s="4" t="s">
        <v>147</v>
      </c>
      <c r="D166" s="4" t="s">
        <v>148</v>
      </c>
      <c r="E166" s="6">
        <v>18983</v>
      </c>
      <c r="F166" s="4" t="s">
        <v>204</v>
      </c>
      <c r="G166" s="6">
        <v>1006725</v>
      </c>
      <c r="H166" s="6">
        <v>189</v>
      </c>
    </row>
    <row r="167" spans="1:8" ht="14.55" customHeight="1" x14ac:dyDescent="0.25">
      <c r="A167" s="4" t="s">
        <v>199</v>
      </c>
      <c r="B167" s="4" t="s">
        <v>57</v>
      </c>
      <c r="C167" s="4" t="s">
        <v>149</v>
      </c>
      <c r="D167" s="4" t="s">
        <v>150</v>
      </c>
      <c r="E167" s="6">
        <v>15353</v>
      </c>
      <c r="F167" s="4" t="s">
        <v>204</v>
      </c>
      <c r="G167" s="6">
        <v>655981</v>
      </c>
      <c r="H167" s="6">
        <v>234</v>
      </c>
    </row>
    <row r="168" spans="1:8" ht="14.55" customHeight="1" x14ac:dyDescent="0.25">
      <c r="A168" s="4" t="s">
        <v>199</v>
      </c>
      <c r="B168" s="4" t="s">
        <v>57</v>
      </c>
      <c r="C168" s="4" t="s">
        <v>151</v>
      </c>
      <c r="D168" s="4" t="s">
        <v>152</v>
      </c>
      <c r="E168" s="6">
        <v>5669</v>
      </c>
      <c r="F168" s="4" t="s">
        <v>204</v>
      </c>
      <c r="G168" s="6">
        <v>241645</v>
      </c>
      <c r="H168" s="6">
        <v>235</v>
      </c>
    </row>
    <row r="169" spans="1:8" ht="14.55" customHeight="1" x14ac:dyDescent="0.25">
      <c r="A169" s="4" t="s">
        <v>199</v>
      </c>
      <c r="B169" s="4" t="s">
        <v>57</v>
      </c>
      <c r="C169" s="4" t="s">
        <v>153</v>
      </c>
      <c r="D169" s="4" t="s">
        <v>154</v>
      </c>
      <c r="E169" s="6">
        <v>7427</v>
      </c>
      <c r="F169" s="4" t="s">
        <v>204</v>
      </c>
      <c r="G169" s="6">
        <v>382451</v>
      </c>
      <c r="H169" s="6">
        <v>194</v>
      </c>
    </row>
    <row r="170" spans="1:8" ht="14.55" customHeight="1" x14ac:dyDescent="0.25">
      <c r="A170" s="4" t="s">
        <v>199</v>
      </c>
      <c r="B170" s="4" t="s">
        <v>57</v>
      </c>
      <c r="C170" s="4" t="s">
        <v>155</v>
      </c>
      <c r="D170" s="4" t="s">
        <v>156</v>
      </c>
      <c r="E170" s="6">
        <v>3122</v>
      </c>
      <c r="F170" s="4" t="s">
        <v>204</v>
      </c>
      <c r="G170" s="6">
        <v>133660</v>
      </c>
      <c r="H170" s="6">
        <v>234</v>
      </c>
    </row>
    <row r="171" spans="1:8" ht="14.55" customHeight="1" x14ac:dyDescent="0.25">
      <c r="A171" s="4" t="s">
        <v>199</v>
      </c>
      <c r="B171" s="4" t="s">
        <v>57</v>
      </c>
      <c r="C171" s="4" t="s">
        <v>157</v>
      </c>
      <c r="D171" s="4" t="s">
        <v>158</v>
      </c>
      <c r="E171" s="6">
        <v>3593</v>
      </c>
      <c r="F171" s="4" t="s">
        <v>204</v>
      </c>
      <c r="G171" s="6">
        <v>154141</v>
      </c>
      <c r="H171" s="6">
        <v>233</v>
      </c>
    </row>
    <row r="172" spans="1:8" ht="14.55" customHeight="1" x14ac:dyDescent="0.25">
      <c r="A172" s="4" t="s">
        <v>199</v>
      </c>
      <c r="B172" s="4" t="s">
        <v>57</v>
      </c>
      <c r="C172" s="4" t="s">
        <v>159</v>
      </c>
      <c r="D172" s="4" t="s">
        <v>160</v>
      </c>
      <c r="E172" s="6">
        <v>10825</v>
      </c>
      <c r="F172" s="4" t="s">
        <v>204</v>
      </c>
      <c r="G172" s="6">
        <v>579596</v>
      </c>
      <c r="H172" s="6">
        <v>187</v>
      </c>
    </row>
    <row r="173" spans="1:8" ht="14.55" customHeight="1" x14ac:dyDescent="0.25">
      <c r="A173" s="4" t="s">
        <v>199</v>
      </c>
      <c r="B173" s="4" t="s">
        <v>57</v>
      </c>
      <c r="C173" s="4" t="s">
        <v>161</v>
      </c>
      <c r="D173" s="4" t="s">
        <v>162</v>
      </c>
      <c r="E173" s="6">
        <v>10020</v>
      </c>
      <c r="F173" s="4" t="s">
        <v>204</v>
      </c>
      <c r="G173" s="6">
        <v>491594</v>
      </c>
      <c r="H173" s="6">
        <v>204</v>
      </c>
    </row>
    <row r="174" spans="1:8" ht="14.55" customHeight="1" x14ac:dyDescent="0.25">
      <c r="A174" s="4" t="s">
        <v>199</v>
      </c>
      <c r="B174" s="4" t="s">
        <v>57</v>
      </c>
      <c r="C174" s="4" t="s">
        <v>163</v>
      </c>
      <c r="D174" s="4" t="s">
        <v>164</v>
      </c>
      <c r="E174" s="6">
        <v>8947</v>
      </c>
      <c r="F174" s="4" t="s">
        <v>204</v>
      </c>
      <c r="G174" s="6">
        <v>470560</v>
      </c>
      <c r="H174" s="6">
        <v>190</v>
      </c>
    </row>
    <row r="175" spans="1:8" ht="14.55" customHeight="1" x14ac:dyDescent="0.25">
      <c r="A175" s="4" t="s">
        <v>199</v>
      </c>
      <c r="B175" s="4" t="s">
        <v>57</v>
      </c>
      <c r="C175" s="4" t="s">
        <v>165</v>
      </c>
      <c r="D175" s="4" t="s">
        <v>166</v>
      </c>
      <c r="E175" s="6">
        <v>7330</v>
      </c>
      <c r="F175" s="4" t="s">
        <v>204</v>
      </c>
      <c r="G175" s="6">
        <v>358624</v>
      </c>
      <c r="H175" s="6">
        <v>204</v>
      </c>
    </row>
    <row r="176" spans="1:8" ht="14.55" customHeight="1" x14ac:dyDescent="0.25">
      <c r="A176" s="4" t="s">
        <v>199</v>
      </c>
      <c r="B176" s="4" t="s">
        <v>57</v>
      </c>
      <c r="C176" s="4" t="s">
        <v>167</v>
      </c>
      <c r="D176" s="4" t="s">
        <v>168</v>
      </c>
      <c r="E176" s="6">
        <v>7128</v>
      </c>
      <c r="F176" s="4" t="s">
        <v>204</v>
      </c>
      <c r="G176" s="6">
        <v>270979</v>
      </c>
      <c r="H176" s="6">
        <v>263</v>
      </c>
    </row>
    <row r="177" spans="1:8" ht="14.55" customHeight="1" x14ac:dyDescent="0.25">
      <c r="A177" s="4" t="s">
        <v>199</v>
      </c>
      <c r="B177" s="4" t="s">
        <v>57</v>
      </c>
      <c r="C177" s="4" t="s">
        <v>169</v>
      </c>
      <c r="D177" s="4" t="s">
        <v>170</v>
      </c>
      <c r="E177" s="6">
        <v>6824</v>
      </c>
      <c r="F177" s="4" t="s">
        <v>204</v>
      </c>
      <c r="G177" s="6">
        <v>327389</v>
      </c>
      <c r="H177" s="6">
        <v>208</v>
      </c>
    </row>
    <row r="178" spans="1:8" ht="14.55" customHeight="1" x14ac:dyDescent="0.25">
      <c r="A178" s="4" t="s">
        <v>199</v>
      </c>
      <c r="B178" s="4" t="s">
        <v>57</v>
      </c>
      <c r="C178" s="4" t="s">
        <v>171</v>
      </c>
      <c r="D178" s="4" t="s">
        <v>172</v>
      </c>
      <c r="E178" s="6">
        <v>11261</v>
      </c>
      <c r="F178" s="4" t="s">
        <v>204</v>
      </c>
      <c r="G178" s="6">
        <v>519870</v>
      </c>
      <c r="H178" s="6">
        <v>217</v>
      </c>
    </row>
    <row r="179" spans="1:8" ht="14.55" customHeight="1" x14ac:dyDescent="0.25">
      <c r="A179" s="4" t="s">
        <v>199</v>
      </c>
      <c r="B179" s="4" t="s">
        <v>57</v>
      </c>
      <c r="C179" s="4" t="s">
        <v>173</v>
      </c>
      <c r="D179" s="4" t="s">
        <v>174</v>
      </c>
      <c r="E179" s="6">
        <v>15524</v>
      </c>
      <c r="F179" s="4" t="s">
        <v>204</v>
      </c>
      <c r="G179" s="6">
        <v>855746</v>
      </c>
      <c r="H179" s="6">
        <v>181</v>
      </c>
    </row>
    <row r="180" spans="1:8" ht="14.55" customHeight="1" x14ac:dyDescent="0.25">
      <c r="A180" s="4" t="s">
        <v>199</v>
      </c>
      <c r="B180" s="4" t="s">
        <v>57</v>
      </c>
      <c r="C180" s="4" t="s">
        <v>82</v>
      </c>
      <c r="D180" s="4" t="s">
        <v>82</v>
      </c>
      <c r="E180" s="6">
        <v>192</v>
      </c>
      <c r="F180" s="4"/>
      <c r="G180" s="6"/>
      <c r="H180" s="6"/>
    </row>
    <row r="181" spans="1:8" ht="14.55" customHeight="1" x14ac:dyDescent="0.25">
      <c r="A181" s="4" t="s">
        <v>199</v>
      </c>
      <c r="B181" s="4" t="s">
        <v>58</v>
      </c>
      <c r="C181" s="4" t="s">
        <v>90</v>
      </c>
      <c r="D181" s="4" t="s">
        <v>91</v>
      </c>
      <c r="E181" s="6">
        <v>7523</v>
      </c>
      <c r="F181" s="4" t="s">
        <v>205</v>
      </c>
      <c r="G181" s="6">
        <v>279542</v>
      </c>
      <c r="H181" s="6">
        <v>269</v>
      </c>
    </row>
    <row r="182" spans="1:8" ht="14.55" customHeight="1" x14ac:dyDescent="0.25">
      <c r="A182" s="4" t="s">
        <v>199</v>
      </c>
      <c r="B182" s="4" t="s">
        <v>58</v>
      </c>
      <c r="C182" s="4" t="s">
        <v>93</v>
      </c>
      <c r="D182" s="4" t="s">
        <v>94</v>
      </c>
      <c r="E182" s="6">
        <v>9275</v>
      </c>
      <c r="F182" s="4" t="s">
        <v>205</v>
      </c>
      <c r="G182" s="6">
        <v>328626</v>
      </c>
      <c r="H182" s="6">
        <v>282</v>
      </c>
    </row>
    <row r="183" spans="1:8" ht="14.55" customHeight="1" x14ac:dyDescent="0.25">
      <c r="A183" s="4" t="s">
        <v>199</v>
      </c>
      <c r="B183" s="4" t="s">
        <v>58</v>
      </c>
      <c r="C183" s="4" t="s">
        <v>95</v>
      </c>
      <c r="D183" s="4" t="s">
        <v>96</v>
      </c>
      <c r="E183" s="6">
        <v>10486</v>
      </c>
      <c r="F183" s="4" t="s">
        <v>205</v>
      </c>
      <c r="G183" s="6">
        <v>484743</v>
      </c>
      <c r="H183" s="6">
        <v>216</v>
      </c>
    </row>
    <row r="184" spans="1:8" ht="14.55" customHeight="1" x14ac:dyDescent="0.25">
      <c r="A184" s="4" t="s">
        <v>199</v>
      </c>
      <c r="B184" s="4" t="s">
        <v>58</v>
      </c>
      <c r="C184" s="4" t="s">
        <v>97</v>
      </c>
      <c r="D184" s="4" t="s">
        <v>98</v>
      </c>
      <c r="E184" s="6">
        <v>11075</v>
      </c>
      <c r="F184" s="4" t="s">
        <v>205</v>
      </c>
      <c r="G184" s="6">
        <v>417184</v>
      </c>
      <c r="H184" s="6">
        <v>265</v>
      </c>
    </row>
    <row r="185" spans="1:8" ht="14.55" customHeight="1" x14ac:dyDescent="0.25">
      <c r="A185" s="4" t="s">
        <v>199</v>
      </c>
      <c r="B185" s="4" t="s">
        <v>58</v>
      </c>
      <c r="C185" s="4" t="s">
        <v>99</v>
      </c>
      <c r="D185" s="4" t="s">
        <v>100</v>
      </c>
      <c r="E185" s="6">
        <v>7759</v>
      </c>
      <c r="F185" s="4" t="s">
        <v>205</v>
      </c>
      <c r="G185" s="6">
        <v>330977</v>
      </c>
      <c r="H185" s="6">
        <v>234</v>
      </c>
    </row>
    <row r="186" spans="1:8" ht="14.55" customHeight="1" x14ac:dyDescent="0.25">
      <c r="A186" s="4" t="s">
        <v>199</v>
      </c>
      <c r="B186" s="4" t="s">
        <v>58</v>
      </c>
      <c r="C186" s="4" t="s">
        <v>101</v>
      </c>
      <c r="D186" s="4" t="s">
        <v>102</v>
      </c>
      <c r="E186" s="6">
        <v>14144</v>
      </c>
      <c r="F186" s="4" t="s">
        <v>205</v>
      </c>
      <c r="G186" s="6">
        <v>526582</v>
      </c>
      <c r="H186" s="6">
        <v>269</v>
      </c>
    </row>
    <row r="187" spans="1:8" ht="14.55" customHeight="1" x14ac:dyDescent="0.25">
      <c r="A187" s="4" t="s">
        <v>199</v>
      </c>
      <c r="B187" s="4" t="s">
        <v>58</v>
      </c>
      <c r="C187" s="4" t="s">
        <v>103</v>
      </c>
      <c r="D187" s="4" t="s">
        <v>104</v>
      </c>
      <c r="E187" s="6">
        <v>7768</v>
      </c>
      <c r="F187" s="4" t="s">
        <v>205</v>
      </c>
      <c r="G187" s="6">
        <v>273739</v>
      </c>
      <c r="H187" s="6">
        <v>284</v>
      </c>
    </row>
    <row r="188" spans="1:8" ht="14.55" customHeight="1" x14ac:dyDescent="0.25">
      <c r="A188" s="4" t="s">
        <v>199</v>
      </c>
      <c r="B188" s="4" t="s">
        <v>58</v>
      </c>
      <c r="C188" s="4" t="s">
        <v>105</v>
      </c>
      <c r="D188" s="4" t="s">
        <v>106</v>
      </c>
      <c r="E188" s="6">
        <v>18557</v>
      </c>
      <c r="F188" s="4" t="s">
        <v>205</v>
      </c>
      <c r="G188" s="6">
        <v>875864</v>
      </c>
      <c r="H188" s="6">
        <v>212</v>
      </c>
    </row>
    <row r="189" spans="1:8" ht="14.55" customHeight="1" x14ac:dyDescent="0.25">
      <c r="A189" s="4" t="s">
        <v>199</v>
      </c>
      <c r="B189" s="4" t="s">
        <v>58</v>
      </c>
      <c r="C189" s="4" t="s">
        <v>107</v>
      </c>
      <c r="D189" s="4" t="s">
        <v>108</v>
      </c>
      <c r="E189" s="6">
        <v>4182</v>
      </c>
      <c r="F189" s="4" t="s">
        <v>205</v>
      </c>
      <c r="G189" s="6">
        <v>142375</v>
      </c>
      <c r="H189" s="6">
        <v>294</v>
      </c>
    </row>
    <row r="190" spans="1:8" ht="14.55" customHeight="1" x14ac:dyDescent="0.25">
      <c r="A190" s="4" t="s">
        <v>199</v>
      </c>
      <c r="B190" s="4" t="s">
        <v>58</v>
      </c>
      <c r="C190" s="4" t="s">
        <v>109</v>
      </c>
      <c r="D190" s="4" t="s">
        <v>110</v>
      </c>
      <c r="E190" s="6">
        <v>8188</v>
      </c>
      <c r="F190" s="4" t="s">
        <v>205</v>
      </c>
      <c r="G190" s="6">
        <v>295339</v>
      </c>
      <c r="H190" s="6">
        <v>277</v>
      </c>
    </row>
    <row r="191" spans="1:8" ht="14.55" customHeight="1" x14ac:dyDescent="0.25">
      <c r="A191" s="4" t="s">
        <v>199</v>
      </c>
      <c r="B191" s="4" t="s">
        <v>58</v>
      </c>
      <c r="C191" s="4" t="s">
        <v>111</v>
      </c>
      <c r="D191" s="4" t="s">
        <v>112</v>
      </c>
      <c r="E191" s="6">
        <v>8622</v>
      </c>
      <c r="F191" s="4" t="s">
        <v>205</v>
      </c>
      <c r="G191" s="6">
        <v>356118</v>
      </c>
      <c r="H191" s="6">
        <v>242</v>
      </c>
    </row>
    <row r="192" spans="1:8" ht="14.55" customHeight="1" x14ac:dyDescent="0.25">
      <c r="A192" s="4" t="s">
        <v>199</v>
      </c>
      <c r="B192" s="4" t="s">
        <v>58</v>
      </c>
      <c r="C192" s="4" t="s">
        <v>113</v>
      </c>
      <c r="D192" s="4" t="s">
        <v>114</v>
      </c>
      <c r="E192" s="6">
        <v>9148</v>
      </c>
      <c r="F192" s="4" t="s">
        <v>205</v>
      </c>
      <c r="G192" s="6">
        <v>366034</v>
      </c>
      <c r="H192" s="6">
        <v>250</v>
      </c>
    </row>
    <row r="193" spans="1:8" ht="14.55" customHeight="1" x14ac:dyDescent="0.25">
      <c r="A193" s="4" t="s">
        <v>199</v>
      </c>
      <c r="B193" s="4" t="s">
        <v>58</v>
      </c>
      <c r="C193" s="4" t="s">
        <v>115</v>
      </c>
      <c r="D193" s="4" t="s">
        <v>116</v>
      </c>
      <c r="E193" s="6">
        <v>5578</v>
      </c>
      <c r="F193" s="4" t="s">
        <v>205</v>
      </c>
      <c r="G193" s="6">
        <v>240829</v>
      </c>
      <c r="H193" s="6">
        <v>232</v>
      </c>
    </row>
    <row r="194" spans="1:8" ht="14.55" customHeight="1" x14ac:dyDescent="0.25">
      <c r="A194" s="4" t="s">
        <v>199</v>
      </c>
      <c r="B194" s="4" t="s">
        <v>58</v>
      </c>
      <c r="C194" s="4" t="s">
        <v>117</v>
      </c>
      <c r="D194" s="4" t="s">
        <v>118</v>
      </c>
      <c r="E194" s="6">
        <v>6913</v>
      </c>
      <c r="F194" s="4" t="s">
        <v>205</v>
      </c>
      <c r="G194" s="6">
        <v>250781</v>
      </c>
      <c r="H194" s="6">
        <v>276</v>
      </c>
    </row>
    <row r="195" spans="1:8" ht="14.55" customHeight="1" x14ac:dyDescent="0.25">
      <c r="A195" s="4" t="s">
        <v>199</v>
      </c>
      <c r="B195" s="4" t="s">
        <v>58</v>
      </c>
      <c r="C195" s="4" t="s">
        <v>119</v>
      </c>
      <c r="D195" s="4" t="s">
        <v>120</v>
      </c>
      <c r="E195" s="6">
        <v>4971</v>
      </c>
      <c r="F195" s="4" t="s">
        <v>205</v>
      </c>
      <c r="G195" s="6">
        <v>197610</v>
      </c>
      <c r="H195" s="6">
        <v>252</v>
      </c>
    </row>
    <row r="196" spans="1:8" ht="14.55" customHeight="1" x14ac:dyDescent="0.25">
      <c r="A196" s="4" t="s">
        <v>199</v>
      </c>
      <c r="B196" s="4" t="s">
        <v>58</v>
      </c>
      <c r="C196" s="4" t="s">
        <v>121</v>
      </c>
      <c r="D196" s="4" t="s">
        <v>122</v>
      </c>
      <c r="E196" s="6">
        <v>21811</v>
      </c>
      <c r="F196" s="4" t="s">
        <v>205</v>
      </c>
      <c r="G196" s="6">
        <v>1047007</v>
      </c>
      <c r="H196" s="6">
        <v>208</v>
      </c>
    </row>
    <row r="197" spans="1:8" ht="14.55" customHeight="1" x14ac:dyDescent="0.25">
      <c r="A197" s="4" t="s">
        <v>199</v>
      </c>
      <c r="B197" s="4" t="s">
        <v>58</v>
      </c>
      <c r="C197" s="4" t="s">
        <v>123</v>
      </c>
      <c r="D197" s="4" t="s">
        <v>124</v>
      </c>
      <c r="E197" s="6">
        <v>13941</v>
      </c>
      <c r="F197" s="4" t="s">
        <v>205</v>
      </c>
      <c r="G197" s="6">
        <v>583310</v>
      </c>
      <c r="H197" s="6">
        <v>239</v>
      </c>
    </row>
    <row r="198" spans="1:8" ht="14.55" customHeight="1" x14ac:dyDescent="0.25">
      <c r="A198" s="4" t="s">
        <v>199</v>
      </c>
      <c r="B198" s="4" t="s">
        <v>58</v>
      </c>
      <c r="C198" s="4" t="s">
        <v>125</v>
      </c>
      <c r="D198" s="4" t="s">
        <v>126</v>
      </c>
      <c r="E198" s="6">
        <v>6235</v>
      </c>
      <c r="F198" s="4" t="s">
        <v>205</v>
      </c>
      <c r="G198" s="6">
        <v>232395</v>
      </c>
      <c r="H198" s="6">
        <v>268</v>
      </c>
    </row>
    <row r="199" spans="1:8" ht="14.55" customHeight="1" x14ac:dyDescent="0.25">
      <c r="A199" s="4" t="s">
        <v>199</v>
      </c>
      <c r="B199" s="4" t="s">
        <v>58</v>
      </c>
      <c r="C199" s="4" t="s">
        <v>127</v>
      </c>
      <c r="D199" s="4" t="s">
        <v>128</v>
      </c>
      <c r="E199" s="6">
        <v>11806</v>
      </c>
      <c r="F199" s="4" t="s">
        <v>205</v>
      </c>
      <c r="G199" s="6">
        <v>476211</v>
      </c>
      <c r="H199" s="6">
        <v>248</v>
      </c>
    </row>
    <row r="200" spans="1:8" ht="14.55" customHeight="1" x14ac:dyDescent="0.25">
      <c r="A200" s="4" t="s">
        <v>199</v>
      </c>
      <c r="B200" s="4" t="s">
        <v>58</v>
      </c>
      <c r="C200" s="4" t="s">
        <v>129</v>
      </c>
      <c r="D200" s="4" t="s">
        <v>130</v>
      </c>
      <c r="E200" s="6">
        <v>13413</v>
      </c>
      <c r="F200" s="4" t="s">
        <v>205</v>
      </c>
      <c r="G200" s="6">
        <v>499774</v>
      </c>
      <c r="H200" s="6">
        <v>268</v>
      </c>
    </row>
    <row r="201" spans="1:8" ht="14.55" customHeight="1" x14ac:dyDescent="0.25">
      <c r="A201" s="4" t="s">
        <v>199</v>
      </c>
      <c r="B201" s="4" t="s">
        <v>58</v>
      </c>
      <c r="C201" s="4" t="s">
        <v>131</v>
      </c>
      <c r="D201" s="4" t="s">
        <v>132</v>
      </c>
      <c r="E201" s="6">
        <v>15804</v>
      </c>
      <c r="F201" s="4" t="s">
        <v>205</v>
      </c>
      <c r="G201" s="6">
        <v>559013</v>
      </c>
      <c r="H201" s="6">
        <v>283</v>
      </c>
    </row>
    <row r="202" spans="1:8" ht="14.55" customHeight="1" x14ac:dyDescent="0.25">
      <c r="A202" s="4" t="s">
        <v>199</v>
      </c>
      <c r="B202" s="4" t="s">
        <v>58</v>
      </c>
      <c r="C202" s="4" t="s">
        <v>133</v>
      </c>
      <c r="D202" s="4" t="s">
        <v>134</v>
      </c>
      <c r="E202" s="6">
        <v>13261</v>
      </c>
      <c r="F202" s="4" t="s">
        <v>205</v>
      </c>
      <c r="G202" s="6">
        <v>577648</v>
      </c>
      <c r="H202" s="6">
        <v>230</v>
      </c>
    </row>
    <row r="203" spans="1:8" ht="14.55" customHeight="1" x14ac:dyDescent="0.25">
      <c r="A203" s="4" t="s">
        <v>199</v>
      </c>
      <c r="B203" s="4" t="s">
        <v>58</v>
      </c>
      <c r="C203" s="4" t="s">
        <v>135</v>
      </c>
      <c r="D203" s="4" t="s">
        <v>136</v>
      </c>
      <c r="E203" s="6">
        <v>9752</v>
      </c>
      <c r="F203" s="4" t="s">
        <v>205</v>
      </c>
      <c r="G203" s="6">
        <v>357653</v>
      </c>
      <c r="H203" s="6">
        <v>273</v>
      </c>
    </row>
    <row r="204" spans="1:8" ht="14.55" customHeight="1" x14ac:dyDescent="0.25">
      <c r="A204" s="4" t="s">
        <v>199</v>
      </c>
      <c r="B204" s="4" t="s">
        <v>58</v>
      </c>
      <c r="C204" s="4" t="s">
        <v>137</v>
      </c>
      <c r="D204" s="4" t="s">
        <v>138</v>
      </c>
      <c r="E204" s="6">
        <v>6421</v>
      </c>
      <c r="F204" s="4" t="s">
        <v>205</v>
      </c>
      <c r="G204" s="6">
        <v>208525</v>
      </c>
      <c r="H204" s="6">
        <v>308</v>
      </c>
    </row>
    <row r="205" spans="1:8" ht="14.55" customHeight="1" x14ac:dyDescent="0.25">
      <c r="A205" s="4" t="s">
        <v>199</v>
      </c>
      <c r="B205" s="4" t="s">
        <v>58</v>
      </c>
      <c r="C205" s="4" t="s">
        <v>139</v>
      </c>
      <c r="D205" s="4" t="s">
        <v>140</v>
      </c>
      <c r="E205" s="6">
        <v>9913</v>
      </c>
      <c r="F205" s="4" t="s">
        <v>205</v>
      </c>
      <c r="G205" s="6">
        <v>395188</v>
      </c>
      <c r="H205" s="6">
        <v>251</v>
      </c>
    </row>
    <row r="206" spans="1:8" ht="14.55" customHeight="1" x14ac:dyDescent="0.25">
      <c r="A206" s="4" t="s">
        <v>199</v>
      </c>
      <c r="B206" s="4" t="s">
        <v>58</v>
      </c>
      <c r="C206" s="4" t="s">
        <v>141</v>
      </c>
      <c r="D206" s="4" t="s">
        <v>142</v>
      </c>
      <c r="E206" s="6">
        <v>8266</v>
      </c>
      <c r="F206" s="4" t="s">
        <v>205</v>
      </c>
      <c r="G206" s="6">
        <v>286416</v>
      </c>
      <c r="H206" s="6">
        <v>289</v>
      </c>
    </row>
    <row r="207" spans="1:8" ht="14.55" customHeight="1" x14ac:dyDescent="0.25">
      <c r="A207" s="4" t="s">
        <v>199</v>
      </c>
      <c r="B207" s="4" t="s">
        <v>58</v>
      </c>
      <c r="C207" s="4" t="s">
        <v>143</v>
      </c>
      <c r="D207" s="4" t="s">
        <v>144</v>
      </c>
      <c r="E207" s="6">
        <v>9648</v>
      </c>
      <c r="F207" s="4" t="s">
        <v>205</v>
      </c>
      <c r="G207" s="6">
        <v>461591</v>
      </c>
      <c r="H207" s="6">
        <v>209</v>
      </c>
    </row>
    <row r="208" spans="1:8" ht="14.55" customHeight="1" x14ac:dyDescent="0.25">
      <c r="A208" s="4" t="s">
        <v>199</v>
      </c>
      <c r="B208" s="4" t="s">
        <v>58</v>
      </c>
      <c r="C208" s="4" t="s">
        <v>145</v>
      </c>
      <c r="D208" s="4" t="s">
        <v>146</v>
      </c>
      <c r="E208" s="6">
        <v>16920</v>
      </c>
      <c r="F208" s="4" t="s">
        <v>205</v>
      </c>
      <c r="G208" s="6">
        <v>696671</v>
      </c>
      <c r="H208" s="6">
        <v>243</v>
      </c>
    </row>
    <row r="209" spans="1:8" ht="14.55" customHeight="1" x14ac:dyDescent="0.25">
      <c r="A209" s="4" t="s">
        <v>199</v>
      </c>
      <c r="B209" s="4" t="s">
        <v>58</v>
      </c>
      <c r="C209" s="4" t="s">
        <v>147</v>
      </c>
      <c r="D209" s="4" t="s">
        <v>148</v>
      </c>
      <c r="E209" s="6">
        <v>23805</v>
      </c>
      <c r="F209" s="4" t="s">
        <v>205</v>
      </c>
      <c r="G209" s="6">
        <v>1025106</v>
      </c>
      <c r="H209" s="6">
        <v>232</v>
      </c>
    </row>
    <row r="210" spans="1:8" ht="14.55" customHeight="1" x14ac:dyDescent="0.25">
      <c r="A210" s="4" t="s">
        <v>199</v>
      </c>
      <c r="B210" s="4" t="s">
        <v>58</v>
      </c>
      <c r="C210" s="4" t="s">
        <v>149</v>
      </c>
      <c r="D210" s="4" t="s">
        <v>150</v>
      </c>
      <c r="E210" s="6">
        <v>18388</v>
      </c>
      <c r="F210" s="4" t="s">
        <v>205</v>
      </c>
      <c r="G210" s="6">
        <v>680939</v>
      </c>
      <c r="H210" s="6">
        <v>270</v>
      </c>
    </row>
    <row r="211" spans="1:8" ht="14.55" customHeight="1" x14ac:dyDescent="0.25">
      <c r="A211" s="4" t="s">
        <v>199</v>
      </c>
      <c r="B211" s="4" t="s">
        <v>58</v>
      </c>
      <c r="C211" s="4" t="s">
        <v>151</v>
      </c>
      <c r="D211" s="4" t="s">
        <v>152</v>
      </c>
      <c r="E211" s="6">
        <v>6981</v>
      </c>
      <c r="F211" s="4" t="s">
        <v>205</v>
      </c>
      <c r="G211" s="6">
        <v>247953</v>
      </c>
      <c r="H211" s="6">
        <v>282</v>
      </c>
    </row>
    <row r="212" spans="1:8" ht="14.55" customHeight="1" x14ac:dyDescent="0.25">
      <c r="A212" s="4" t="s">
        <v>199</v>
      </c>
      <c r="B212" s="4" t="s">
        <v>58</v>
      </c>
      <c r="C212" s="4" t="s">
        <v>153</v>
      </c>
      <c r="D212" s="4" t="s">
        <v>154</v>
      </c>
      <c r="E212" s="6">
        <v>8910</v>
      </c>
      <c r="F212" s="4" t="s">
        <v>205</v>
      </c>
      <c r="G212" s="6">
        <v>394255</v>
      </c>
      <c r="H212" s="6">
        <v>226</v>
      </c>
    </row>
    <row r="213" spans="1:8" ht="14.55" customHeight="1" x14ac:dyDescent="0.25">
      <c r="A213" s="4" t="s">
        <v>199</v>
      </c>
      <c r="B213" s="4" t="s">
        <v>58</v>
      </c>
      <c r="C213" s="4" t="s">
        <v>155</v>
      </c>
      <c r="D213" s="4" t="s">
        <v>156</v>
      </c>
      <c r="E213" s="6">
        <v>3814</v>
      </c>
      <c r="F213" s="4" t="s">
        <v>205</v>
      </c>
      <c r="G213" s="6">
        <v>140286</v>
      </c>
      <c r="H213" s="6">
        <v>272</v>
      </c>
    </row>
    <row r="214" spans="1:8" ht="14.55" customHeight="1" x14ac:dyDescent="0.25">
      <c r="A214" s="4" t="s">
        <v>199</v>
      </c>
      <c r="B214" s="4" t="s">
        <v>58</v>
      </c>
      <c r="C214" s="4" t="s">
        <v>157</v>
      </c>
      <c r="D214" s="4" t="s">
        <v>158</v>
      </c>
      <c r="E214" s="6">
        <v>4453</v>
      </c>
      <c r="F214" s="4" t="s">
        <v>205</v>
      </c>
      <c r="G214" s="6">
        <v>156466</v>
      </c>
      <c r="H214" s="6">
        <v>285</v>
      </c>
    </row>
    <row r="215" spans="1:8" ht="14.55" customHeight="1" x14ac:dyDescent="0.25">
      <c r="A215" s="4" t="s">
        <v>199</v>
      </c>
      <c r="B215" s="4" t="s">
        <v>58</v>
      </c>
      <c r="C215" s="4" t="s">
        <v>159</v>
      </c>
      <c r="D215" s="4" t="s">
        <v>160</v>
      </c>
      <c r="E215" s="6">
        <v>12969</v>
      </c>
      <c r="F215" s="4" t="s">
        <v>205</v>
      </c>
      <c r="G215" s="6">
        <v>590392</v>
      </c>
      <c r="H215" s="6">
        <v>220</v>
      </c>
    </row>
    <row r="216" spans="1:8" ht="14.55" customHeight="1" x14ac:dyDescent="0.25">
      <c r="A216" s="4" t="s">
        <v>199</v>
      </c>
      <c r="B216" s="4" t="s">
        <v>58</v>
      </c>
      <c r="C216" s="4" t="s">
        <v>161</v>
      </c>
      <c r="D216" s="4" t="s">
        <v>162</v>
      </c>
      <c r="E216" s="6">
        <v>12002</v>
      </c>
      <c r="F216" s="4" t="s">
        <v>205</v>
      </c>
      <c r="G216" s="6">
        <v>505545</v>
      </c>
      <c r="H216" s="6">
        <v>237</v>
      </c>
    </row>
    <row r="217" spans="1:8" ht="14.55" customHeight="1" x14ac:dyDescent="0.25">
      <c r="A217" s="4" t="s">
        <v>199</v>
      </c>
      <c r="B217" s="4" t="s">
        <v>58</v>
      </c>
      <c r="C217" s="4" t="s">
        <v>163</v>
      </c>
      <c r="D217" s="4" t="s">
        <v>164</v>
      </c>
      <c r="E217" s="6">
        <v>11397</v>
      </c>
      <c r="F217" s="4" t="s">
        <v>205</v>
      </c>
      <c r="G217" s="6">
        <v>486742</v>
      </c>
      <c r="H217" s="6">
        <v>234</v>
      </c>
    </row>
    <row r="218" spans="1:8" ht="14.55" customHeight="1" x14ac:dyDescent="0.25">
      <c r="A218" s="4" t="s">
        <v>199</v>
      </c>
      <c r="B218" s="4" t="s">
        <v>58</v>
      </c>
      <c r="C218" s="4" t="s">
        <v>165</v>
      </c>
      <c r="D218" s="4" t="s">
        <v>166</v>
      </c>
      <c r="E218" s="6">
        <v>9149</v>
      </c>
      <c r="F218" s="4" t="s">
        <v>205</v>
      </c>
      <c r="G218" s="6">
        <v>365531</v>
      </c>
      <c r="H218" s="6">
        <v>250</v>
      </c>
    </row>
    <row r="219" spans="1:8" ht="14.55" customHeight="1" x14ac:dyDescent="0.25">
      <c r="A219" s="4" t="s">
        <v>199</v>
      </c>
      <c r="B219" s="4" t="s">
        <v>58</v>
      </c>
      <c r="C219" s="4" t="s">
        <v>167</v>
      </c>
      <c r="D219" s="4" t="s">
        <v>168</v>
      </c>
      <c r="E219" s="6">
        <v>8720</v>
      </c>
      <c r="F219" s="4" t="s">
        <v>205</v>
      </c>
      <c r="G219" s="6">
        <v>282731</v>
      </c>
      <c r="H219" s="6">
        <v>308</v>
      </c>
    </row>
    <row r="220" spans="1:8" ht="14.55" customHeight="1" x14ac:dyDescent="0.25">
      <c r="A220" s="4" t="s">
        <v>199</v>
      </c>
      <c r="B220" s="4" t="s">
        <v>58</v>
      </c>
      <c r="C220" s="4" t="s">
        <v>169</v>
      </c>
      <c r="D220" s="4" t="s">
        <v>170</v>
      </c>
      <c r="E220" s="6">
        <v>8024</v>
      </c>
      <c r="F220" s="4" t="s">
        <v>205</v>
      </c>
      <c r="G220" s="6">
        <v>335174</v>
      </c>
      <c r="H220" s="6">
        <v>239</v>
      </c>
    </row>
    <row r="221" spans="1:8" ht="14.55" customHeight="1" x14ac:dyDescent="0.25">
      <c r="A221" s="4" t="s">
        <v>199</v>
      </c>
      <c r="B221" s="4" t="s">
        <v>58</v>
      </c>
      <c r="C221" s="4" t="s">
        <v>171</v>
      </c>
      <c r="D221" s="4" t="s">
        <v>172</v>
      </c>
      <c r="E221" s="6">
        <v>13623</v>
      </c>
      <c r="F221" s="4" t="s">
        <v>205</v>
      </c>
      <c r="G221" s="6">
        <v>535007</v>
      </c>
      <c r="H221" s="6">
        <v>255</v>
      </c>
    </row>
    <row r="222" spans="1:8" ht="14.55" customHeight="1" x14ac:dyDescent="0.25">
      <c r="A222" s="4" t="s">
        <v>199</v>
      </c>
      <c r="B222" s="4" t="s">
        <v>58</v>
      </c>
      <c r="C222" s="4" t="s">
        <v>173</v>
      </c>
      <c r="D222" s="4" t="s">
        <v>174</v>
      </c>
      <c r="E222" s="6">
        <v>19410</v>
      </c>
      <c r="F222" s="4" t="s">
        <v>205</v>
      </c>
      <c r="G222" s="6">
        <v>882658</v>
      </c>
      <c r="H222" s="6">
        <v>220</v>
      </c>
    </row>
    <row r="223" spans="1:8" ht="14.55" customHeight="1" x14ac:dyDescent="0.25">
      <c r="A223" s="4" t="s">
        <v>199</v>
      </c>
      <c r="B223" s="4" t="s">
        <v>58</v>
      </c>
      <c r="C223" s="4" t="s">
        <v>82</v>
      </c>
      <c r="D223" s="4" t="s">
        <v>82</v>
      </c>
      <c r="E223" s="6">
        <v>336</v>
      </c>
      <c r="F223" s="4"/>
      <c r="G223" s="6"/>
      <c r="H223" s="6"/>
    </row>
    <row r="224" spans="1:8" ht="14.55" customHeight="1" x14ac:dyDescent="0.25">
      <c r="A224" s="4" t="s">
        <v>199</v>
      </c>
      <c r="B224" s="4" t="s">
        <v>59</v>
      </c>
      <c r="C224" s="4" t="s">
        <v>90</v>
      </c>
      <c r="D224" s="4" t="s">
        <v>91</v>
      </c>
      <c r="E224" s="6">
        <v>7921</v>
      </c>
      <c r="F224" s="4" t="s">
        <v>206</v>
      </c>
      <c r="G224" s="6">
        <v>284211</v>
      </c>
      <c r="H224" s="6">
        <v>279</v>
      </c>
    </row>
    <row r="225" spans="1:8" ht="14.55" customHeight="1" x14ac:dyDescent="0.25">
      <c r="A225" s="4" t="s">
        <v>199</v>
      </c>
      <c r="B225" s="4" t="s">
        <v>59</v>
      </c>
      <c r="C225" s="4" t="s">
        <v>93</v>
      </c>
      <c r="D225" s="4" t="s">
        <v>94</v>
      </c>
      <c r="E225" s="6">
        <v>9877</v>
      </c>
      <c r="F225" s="4" t="s">
        <v>206</v>
      </c>
      <c r="G225" s="6">
        <v>340567</v>
      </c>
      <c r="H225" s="6">
        <v>290</v>
      </c>
    </row>
    <row r="226" spans="1:8" ht="14.55" customHeight="1" x14ac:dyDescent="0.25">
      <c r="A226" s="4" t="s">
        <v>199</v>
      </c>
      <c r="B226" s="4" t="s">
        <v>59</v>
      </c>
      <c r="C226" s="4" t="s">
        <v>95</v>
      </c>
      <c r="D226" s="4" t="s">
        <v>96</v>
      </c>
      <c r="E226" s="6">
        <v>11381</v>
      </c>
      <c r="F226" s="4" t="s">
        <v>206</v>
      </c>
      <c r="G226" s="6">
        <v>498556</v>
      </c>
      <c r="H226" s="6">
        <v>228</v>
      </c>
    </row>
    <row r="227" spans="1:8" ht="14.55" customHeight="1" x14ac:dyDescent="0.25">
      <c r="A227" s="4" t="s">
        <v>199</v>
      </c>
      <c r="B227" s="4" t="s">
        <v>59</v>
      </c>
      <c r="C227" s="4" t="s">
        <v>97</v>
      </c>
      <c r="D227" s="4" t="s">
        <v>98</v>
      </c>
      <c r="E227" s="6">
        <v>11463</v>
      </c>
      <c r="F227" s="4" t="s">
        <v>206</v>
      </c>
      <c r="G227" s="6">
        <v>426747</v>
      </c>
      <c r="H227" s="6">
        <v>269</v>
      </c>
    </row>
    <row r="228" spans="1:8" ht="14.55" customHeight="1" x14ac:dyDescent="0.25">
      <c r="A228" s="4" t="s">
        <v>199</v>
      </c>
      <c r="B228" s="4" t="s">
        <v>59</v>
      </c>
      <c r="C228" s="4" t="s">
        <v>99</v>
      </c>
      <c r="D228" s="4" t="s">
        <v>100</v>
      </c>
      <c r="E228" s="6">
        <v>7978</v>
      </c>
      <c r="F228" s="4" t="s">
        <v>206</v>
      </c>
      <c r="G228" s="6">
        <v>335605</v>
      </c>
      <c r="H228" s="6">
        <v>238</v>
      </c>
    </row>
    <row r="229" spans="1:8" ht="14.55" customHeight="1" x14ac:dyDescent="0.25">
      <c r="A229" s="4" t="s">
        <v>199</v>
      </c>
      <c r="B229" s="4" t="s">
        <v>59</v>
      </c>
      <c r="C229" s="4" t="s">
        <v>101</v>
      </c>
      <c r="D229" s="4" t="s">
        <v>102</v>
      </c>
      <c r="E229" s="6">
        <v>14742</v>
      </c>
      <c r="F229" s="4" t="s">
        <v>206</v>
      </c>
      <c r="G229" s="6">
        <v>541250</v>
      </c>
      <c r="H229" s="6">
        <v>272</v>
      </c>
    </row>
    <row r="230" spans="1:8" ht="14.55" customHeight="1" x14ac:dyDescent="0.25">
      <c r="A230" s="4" t="s">
        <v>199</v>
      </c>
      <c r="B230" s="4" t="s">
        <v>59</v>
      </c>
      <c r="C230" s="4" t="s">
        <v>103</v>
      </c>
      <c r="D230" s="4" t="s">
        <v>104</v>
      </c>
      <c r="E230" s="6">
        <v>8295</v>
      </c>
      <c r="F230" s="4" t="s">
        <v>206</v>
      </c>
      <c r="G230" s="6">
        <v>277972</v>
      </c>
      <c r="H230" s="6">
        <v>298</v>
      </c>
    </row>
    <row r="231" spans="1:8" ht="14.55" customHeight="1" x14ac:dyDescent="0.25">
      <c r="A231" s="4" t="s">
        <v>199</v>
      </c>
      <c r="B231" s="4" t="s">
        <v>59</v>
      </c>
      <c r="C231" s="4" t="s">
        <v>105</v>
      </c>
      <c r="D231" s="4" t="s">
        <v>106</v>
      </c>
      <c r="E231" s="6">
        <v>19818</v>
      </c>
      <c r="F231" s="4" t="s">
        <v>206</v>
      </c>
      <c r="G231" s="6">
        <v>884431</v>
      </c>
      <c r="H231" s="6">
        <v>224</v>
      </c>
    </row>
    <row r="232" spans="1:8" ht="14.55" customHeight="1" x14ac:dyDescent="0.25">
      <c r="A232" s="4" t="s">
        <v>199</v>
      </c>
      <c r="B232" s="4" t="s">
        <v>59</v>
      </c>
      <c r="C232" s="4" t="s">
        <v>107</v>
      </c>
      <c r="D232" s="4" t="s">
        <v>108</v>
      </c>
      <c r="E232" s="6">
        <v>4208</v>
      </c>
      <c r="F232" s="4" t="s">
        <v>206</v>
      </c>
      <c r="G232" s="6">
        <v>144928</v>
      </c>
      <c r="H232" s="6">
        <v>290</v>
      </c>
    </row>
    <row r="233" spans="1:8" ht="14.55" customHeight="1" x14ac:dyDescent="0.25">
      <c r="A233" s="4" t="s">
        <v>199</v>
      </c>
      <c r="B233" s="4" t="s">
        <v>59</v>
      </c>
      <c r="C233" s="4" t="s">
        <v>109</v>
      </c>
      <c r="D233" s="4" t="s">
        <v>110</v>
      </c>
      <c r="E233" s="6">
        <v>8664</v>
      </c>
      <c r="F233" s="4" t="s">
        <v>206</v>
      </c>
      <c r="G233" s="6">
        <v>301057</v>
      </c>
      <c r="H233" s="6">
        <v>288</v>
      </c>
    </row>
    <row r="234" spans="1:8" ht="14.55" customHeight="1" x14ac:dyDescent="0.25">
      <c r="A234" s="4" t="s">
        <v>199</v>
      </c>
      <c r="B234" s="4" t="s">
        <v>59</v>
      </c>
      <c r="C234" s="4" t="s">
        <v>111</v>
      </c>
      <c r="D234" s="4" t="s">
        <v>112</v>
      </c>
      <c r="E234" s="6">
        <v>9155</v>
      </c>
      <c r="F234" s="4" t="s">
        <v>206</v>
      </c>
      <c r="G234" s="6">
        <v>360925</v>
      </c>
      <c r="H234" s="6">
        <v>254</v>
      </c>
    </row>
    <row r="235" spans="1:8" ht="14.55" customHeight="1" x14ac:dyDescent="0.25">
      <c r="A235" s="4" t="s">
        <v>199</v>
      </c>
      <c r="B235" s="4" t="s">
        <v>59</v>
      </c>
      <c r="C235" s="4" t="s">
        <v>113</v>
      </c>
      <c r="D235" s="4" t="s">
        <v>114</v>
      </c>
      <c r="E235" s="6">
        <v>9136</v>
      </c>
      <c r="F235" s="4" t="s">
        <v>206</v>
      </c>
      <c r="G235" s="6">
        <v>369146</v>
      </c>
      <c r="H235" s="6">
        <v>247</v>
      </c>
    </row>
    <row r="236" spans="1:8" ht="14.55" customHeight="1" x14ac:dyDescent="0.25">
      <c r="A236" s="4" t="s">
        <v>199</v>
      </c>
      <c r="B236" s="4" t="s">
        <v>59</v>
      </c>
      <c r="C236" s="4" t="s">
        <v>115</v>
      </c>
      <c r="D236" s="4" t="s">
        <v>116</v>
      </c>
      <c r="E236" s="6">
        <v>5619</v>
      </c>
      <c r="F236" s="4" t="s">
        <v>206</v>
      </c>
      <c r="G236" s="6">
        <v>242782</v>
      </c>
      <c r="H236" s="6">
        <v>231</v>
      </c>
    </row>
    <row r="237" spans="1:8" ht="14.55" customHeight="1" x14ac:dyDescent="0.25">
      <c r="A237" s="4" t="s">
        <v>199</v>
      </c>
      <c r="B237" s="4" t="s">
        <v>59</v>
      </c>
      <c r="C237" s="4" t="s">
        <v>117</v>
      </c>
      <c r="D237" s="4" t="s">
        <v>118</v>
      </c>
      <c r="E237" s="6">
        <v>7279</v>
      </c>
      <c r="F237" s="4" t="s">
        <v>206</v>
      </c>
      <c r="G237" s="6">
        <v>257059</v>
      </c>
      <c r="H237" s="6">
        <v>283</v>
      </c>
    </row>
    <row r="238" spans="1:8" ht="14.55" customHeight="1" x14ac:dyDescent="0.25">
      <c r="A238" s="4" t="s">
        <v>199</v>
      </c>
      <c r="B238" s="4" t="s">
        <v>59</v>
      </c>
      <c r="C238" s="4" t="s">
        <v>119</v>
      </c>
      <c r="D238" s="4" t="s">
        <v>120</v>
      </c>
      <c r="E238" s="6">
        <v>5212</v>
      </c>
      <c r="F238" s="4" t="s">
        <v>206</v>
      </c>
      <c r="G238" s="6">
        <v>201345</v>
      </c>
      <c r="H238" s="6">
        <v>259</v>
      </c>
    </row>
    <row r="239" spans="1:8" ht="14.55" customHeight="1" x14ac:dyDescent="0.25">
      <c r="A239" s="4" t="s">
        <v>199</v>
      </c>
      <c r="B239" s="4" t="s">
        <v>59</v>
      </c>
      <c r="C239" s="4" t="s">
        <v>121</v>
      </c>
      <c r="D239" s="4" t="s">
        <v>122</v>
      </c>
      <c r="E239" s="6">
        <v>23374</v>
      </c>
      <c r="F239" s="4" t="s">
        <v>206</v>
      </c>
      <c r="G239" s="6">
        <v>1064596</v>
      </c>
      <c r="H239" s="6">
        <v>220</v>
      </c>
    </row>
    <row r="240" spans="1:8" ht="14.55" customHeight="1" x14ac:dyDescent="0.25">
      <c r="A240" s="4" t="s">
        <v>199</v>
      </c>
      <c r="B240" s="4" t="s">
        <v>59</v>
      </c>
      <c r="C240" s="4" t="s">
        <v>123</v>
      </c>
      <c r="D240" s="4" t="s">
        <v>124</v>
      </c>
      <c r="E240" s="6">
        <v>14541</v>
      </c>
      <c r="F240" s="4" t="s">
        <v>206</v>
      </c>
      <c r="G240" s="6">
        <v>586782</v>
      </c>
      <c r="H240" s="6">
        <v>248</v>
      </c>
    </row>
    <row r="241" spans="1:8" ht="14.55" customHeight="1" x14ac:dyDescent="0.25">
      <c r="A241" s="4" t="s">
        <v>199</v>
      </c>
      <c r="B241" s="4" t="s">
        <v>59</v>
      </c>
      <c r="C241" s="4" t="s">
        <v>125</v>
      </c>
      <c r="D241" s="4" t="s">
        <v>126</v>
      </c>
      <c r="E241" s="6">
        <v>6459</v>
      </c>
      <c r="F241" s="4" t="s">
        <v>206</v>
      </c>
      <c r="G241" s="6">
        <v>235095</v>
      </c>
      <c r="H241" s="6">
        <v>275</v>
      </c>
    </row>
    <row r="242" spans="1:8" ht="14.55" customHeight="1" x14ac:dyDescent="0.25">
      <c r="A242" s="4" t="s">
        <v>199</v>
      </c>
      <c r="B242" s="4" t="s">
        <v>59</v>
      </c>
      <c r="C242" s="4" t="s">
        <v>127</v>
      </c>
      <c r="D242" s="4" t="s">
        <v>128</v>
      </c>
      <c r="E242" s="6">
        <v>12463</v>
      </c>
      <c r="F242" s="4" t="s">
        <v>206</v>
      </c>
      <c r="G242" s="6">
        <v>485704</v>
      </c>
      <c r="H242" s="6">
        <v>257</v>
      </c>
    </row>
    <row r="243" spans="1:8" ht="14.55" customHeight="1" x14ac:dyDescent="0.25">
      <c r="A243" s="4" t="s">
        <v>199</v>
      </c>
      <c r="B243" s="4" t="s">
        <v>59</v>
      </c>
      <c r="C243" s="4" t="s">
        <v>129</v>
      </c>
      <c r="D243" s="4" t="s">
        <v>130</v>
      </c>
      <c r="E243" s="6">
        <v>13867</v>
      </c>
      <c r="F243" s="4" t="s">
        <v>206</v>
      </c>
      <c r="G243" s="6">
        <v>508286</v>
      </c>
      <c r="H243" s="6">
        <v>273</v>
      </c>
    </row>
    <row r="244" spans="1:8" ht="14.55" customHeight="1" x14ac:dyDescent="0.25">
      <c r="A244" s="4" t="s">
        <v>199</v>
      </c>
      <c r="B244" s="4" t="s">
        <v>59</v>
      </c>
      <c r="C244" s="4" t="s">
        <v>131</v>
      </c>
      <c r="D244" s="4" t="s">
        <v>132</v>
      </c>
      <c r="E244" s="6">
        <v>16405</v>
      </c>
      <c r="F244" s="4" t="s">
        <v>206</v>
      </c>
      <c r="G244" s="6">
        <v>570367</v>
      </c>
      <c r="H244" s="6">
        <v>288</v>
      </c>
    </row>
    <row r="245" spans="1:8" ht="14.55" customHeight="1" x14ac:dyDescent="0.25">
      <c r="A245" s="4" t="s">
        <v>199</v>
      </c>
      <c r="B245" s="4" t="s">
        <v>59</v>
      </c>
      <c r="C245" s="4" t="s">
        <v>133</v>
      </c>
      <c r="D245" s="4" t="s">
        <v>134</v>
      </c>
      <c r="E245" s="6">
        <v>14146</v>
      </c>
      <c r="F245" s="4" t="s">
        <v>206</v>
      </c>
      <c r="G245" s="6">
        <v>582292</v>
      </c>
      <c r="H245" s="6">
        <v>243</v>
      </c>
    </row>
    <row r="246" spans="1:8" ht="14.55" customHeight="1" x14ac:dyDescent="0.25">
      <c r="A246" s="4" t="s">
        <v>199</v>
      </c>
      <c r="B246" s="4" t="s">
        <v>59</v>
      </c>
      <c r="C246" s="4" t="s">
        <v>135</v>
      </c>
      <c r="D246" s="4" t="s">
        <v>136</v>
      </c>
      <c r="E246" s="6">
        <v>10563</v>
      </c>
      <c r="F246" s="4" t="s">
        <v>206</v>
      </c>
      <c r="G246" s="6">
        <v>364598</v>
      </c>
      <c r="H246" s="6">
        <v>290</v>
      </c>
    </row>
    <row r="247" spans="1:8" ht="14.55" customHeight="1" x14ac:dyDescent="0.25">
      <c r="A247" s="4" t="s">
        <v>199</v>
      </c>
      <c r="B247" s="4" t="s">
        <v>59</v>
      </c>
      <c r="C247" s="4" t="s">
        <v>137</v>
      </c>
      <c r="D247" s="4" t="s">
        <v>138</v>
      </c>
      <c r="E247" s="6">
        <v>6642</v>
      </c>
      <c r="F247" s="4" t="s">
        <v>206</v>
      </c>
      <c r="G247" s="6">
        <v>213059</v>
      </c>
      <c r="H247" s="6">
        <v>312</v>
      </c>
    </row>
    <row r="248" spans="1:8" ht="14.55" customHeight="1" x14ac:dyDescent="0.25">
      <c r="A248" s="4" t="s">
        <v>199</v>
      </c>
      <c r="B248" s="4" t="s">
        <v>59</v>
      </c>
      <c r="C248" s="4" t="s">
        <v>139</v>
      </c>
      <c r="D248" s="4" t="s">
        <v>140</v>
      </c>
      <c r="E248" s="6">
        <v>10533</v>
      </c>
      <c r="F248" s="4" t="s">
        <v>206</v>
      </c>
      <c r="G248" s="6">
        <v>401590</v>
      </c>
      <c r="H248" s="6">
        <v>262</v>
      </c>
    </row>
    <row r="249" spans="1:8" ht="14.55" customHeight="1" x14ac:dyDescent="0.25">
      <c r="A249" s="4" t="s">
        <v>199</v>
      </c>
      <c r="B249" s="4" t="s">
        <v>59</v>
      </c>
      <c r="C249" s="4" t="s">
        <v>141</v>
      </c>
      <c r="D249" s="4" t="s">
        <v>142</v>
      </c>
      <c r="E249" s="6">
        <v>8471</v>
      </c>
      <c r="F249" s="4" t="s">
        <v>206</v>
      </c>
      <c r="G249" s="6">
        <v>291582</v>
      </c>
      <c r="H249" s="6">
        <v>291</v>
      </c>
    </row>
    <row r="250" spans="1:8" ht="14.55" customHeight="1" x14ac:dyDescent="0.25">
      <c r="A250" s="4" t="s">
        <v>199</v>
      </c>
      <c r="B250" s="4" t="s">
        <v>59</v>
      </c>
      <c r="C250" s="4" t="s">
        <v>143</v>
      </c>
      <c r="D250" s="4" t="s">
        <v>144</v>
      </c>
      <c r="E250" s="6">
        <v>10416</v>
      </c>
      <c r="F250" s="4" t="s">
        <v>206</v>
      </c>
      <c r="G250" s="6">
        <v>470329</v>
      </c>
      <c r="H250" s="6">
        <v>221</v>
      </c>
    </row>
    <row r="251" spans="1:8" ht="14.55" customHeight="1" x14ac:dyDescent="0.25">
      <c r="A251" s="4" t="s">
        <v>199</v>
      </c>
      <c r="B251" s="4" t="s">
        <v>59</v>
      </c>
      <c r="C251" s="4" t="s">
        <v>145</v>
      </c>
      <c r="D251" s="4" t="s">
        <v>146</v>
      </c>
      <c r="E251" s="6">
        <v>18606</v>
      </c>
      <c r="F251" s="4" t="s">
        <v>206</v>
      </c>
      <c r="G251" s="6">
        <v>714479</v>
      </c>
      <c r="H251" s="6">
        <v>260</v>
      </c>
    </row>
    <row r="252" spans="1:8" ht="14.55" customHeight="1" x14ac:dyDescent="0.25">
      <c r="A252" s="4" t="s">
        <v>199</v>
      </c>
      <c r="B252" s="4" t="s">
        <v>59</v>
      </c>
      <c r="C252" s="4" t="s">
        <v>147</v>
      </c>
      <c r="D252" s="4" t="s">
        <v>148</v>
      </c>
      <c r="E252" s="6">
        <v>24526</v>
      </c>
      <c r="F252" s="4" t="s">
        <v>206</v>
      </c>
      <c r="G252" s="6">
        <v>1034175</v>
      </c>
      <c r="H252" s="6">
        <v>237</v>
      </c>
    </row>
    <row r="253" spans="1:8" ht="14.55" customHeight="1" x14ac:dyDescent="0.25">
      <c r="A253" s="4" t="s">
        <v>199</v>
      </c>
      <c r="B253" s="4" t="s">
        <v>59</v>
      </c>
      <c r="C253" s="4" t="s">
        <v>149</v>
      </c>
      <c r="D253" s="4" t="s">
        <v>150</v>
      </c>
      <c r="E253" s="6">
        <v>20138</v>
      </c>
      <c r="F253" s="4" t="s">
        <v>206</v>
      </c>
      <c r="G253" s="6">
        <v>695868</v>
      </c>
      <c r="H253" s="6">
        <v>289</v>
      </c>
    </row>
    <row r="254" spans="1:8" ht="14.55" customHeight="1" x14ac:dyDescent="0.25">
      <c r="A254" s="4" t="s">
        <v>199</v>
      </c>
      <c r="B254" s="4" t="s">
        <v>59</v>
      </c>
      <c r="C254" s="4" t="s">
        <v>151</v>
      </c>
      <c r="D254" s="4" t="s">
        <v>152</v>
      </c>
      <c r="E254" s="6">
        <v>7491</v>
      </c>
      <c r="F254" s="4" t="s">
        <v>206</v>
      </c>
      <c r="G254" s="6">
        <v>252889</v>
      </c>
      <c r="H254" s="6">
        <v>296</v>
      </c>
    </row>
    <row r="255" spans="1:8" ht="14.55" customHeight="1" x14ac:dyDescent="0.25">
      <c r="A255" s="4" t="s">
        <v>199</v>
      </c>
      <c r="B255" s="4" t="s">
        <v>59</v>
      </c>
      <c r="C255" s="4" t="s">
        <v>153</v>
      </c>
      <c r="D255" s="4" t="s">
        <v>154</v>
      </c>
      <c r="E255" s="6">
        <v>9249</v>
      </c>
      <c r="F255" s="4" t="s">
        <v>206</v>
      </c>
      <c r="G255" s="6">
        <v>396200</v>
      </c>
      <c r="H255" s="6">
        <v>233</v>
      </c>
    </row>
    <row r="256" spans="1:8" ht="14.55" customHeight="1" x14ac:dyDescent="0.25">
      <c r="A256" s="4" t="s">
        <v>199</v>
      </c>
      <c r="B256" s="4" t="s">
        <v>59</v>
      </c>
      <c r="C256" s="4" t="s">
        <v>155</v>
      </c>
      <c r="D256" s="4" t="s">
        <v>156</v>
      </c>
      <c r="E256" s="6">
        <v>4024</v>
      </c>
      <c r="F256" s="4" t="s">
        <v>206</v>
      </c>
      <c r="G256" s="6">
        <v>141206</v>
      </c>
      <c r="H256" s="6">
        <v>285</v>
      </c>
    </row>
    <row r="257" spans="1:8" ht="14.55" customHeight="1" x14ac:dyDescent="0.25">
      <c r="A257" s="4" t="s">
        <v>199</v>
      </c>
      <c r="B257" s="4" t="s">
        <v>59</v>
      </c>
      <c r="C257" s="4" t="s">
        <v>157</v>
      </c>
      <c r="D257" s="4" t="s">
        <v>158</v>
      </c>
      <c r="E257" s="6">
        <v>4296</v>
      </c>
      <c r="F257" s="4" t="s">
        <v>206</v>
      </c>
      <c r="G257" s="6">
        <v>158842</v>
      </c>
      <c r="H257" s="6">
        <v>270</v>
      </c>
    </row>
    <row r="258" spans="1:8" ht="14.55" customHeight="1" x14ac:dyDescent="0.25">
      <c r="A258" s="4" t="s">
        <v>199</v>
      </c>
      <c r="B258" s="4" t="s">
        <v>59</v>
      </c>
      <c r="C258" s="4" t="s">
        <v>159</v>
      </c>
      <c r="D258" s="4" t="s">
        <v>160</v>
      </c>
      <c r="E258" s="6">
        <v>13904</v>
      </c>
      <c r="F258" s="4" t="s">
        <v>206</v>
      </c>
      <c r="G258" s="6">
        <v>600103</v>
      </c>
      <c r="H258" s="6">
        <v>232</v>
      </c>
    </row>
    <row r="259" spans="1:8" ht="14.55" customHeight="1" x14ac:dyDescent="0.25">
      <c r="A259" s="4" t="s">
        <v>199</v>
      </c>
      <c r="B259" s="4" t="s">
        <v>59</v>
      </c>
      <c r="C259" s="4" t="s">
        <v>161</v>
      </c>
      <c r="D259" s="4" t="s">
        <v>162</v>
      </c>
      <c r="E259" s="6">
        <v>12371</v>
      </c>
      <c r="F259" s="4" t="s">
        <v>206</v>
      </c>
      <c r="G259" s="6">
        <v>516199</v>
      </c>
      <c r="H259" s="6">
        <v>240</v>
      </c>
    </row>
    <row r="260" spans="1:8" ht="14.55" customHeight="1" x14ac:dyDescent="0.25">
      <c r="A260" s="4" t="s">
        <v>199</v>
      </c>
      <c r="B260" s="4" t="s">
        <v>59</v>
      </c>
      <c r="C260" s="4" t="s">
        <v>163</v>
      </c>
      <c r="D260" s="4" t="s">
        <v>164</v>
      </c>
      <c r="E260" s="6">
        <v>11363</v>
      </c>
      <c r="F260" s="4" t="s">
        <v>206</v>
      </c>
      <c r="G260" s="6">
        <v>496391</v>
      </c>
      <c r="H260" s="6">
        <v>229</v>
      </c>
    </row>
    <row r="261" spans="1:8" ht="14.55" customHeight="1" x14ac:dyDescent="0.25">
      <c r="A261" s="4" t="s">
        <v>199</v>
      </c>
      <c r="B261" s="4" t="s">
        <v>59</v>
      </c>
      <c r="C261" s="4" t="s">
        <v>165</v>
      </c>
      <c r="D261" s="4" t="s">
        <v>166</v>
      </c>
      <c r="E261" s="6">
        <v>9713</v>
      </c>
      <c r="F261" s="4" t="s">
        <v>206</v>
      </c>
      <c r="G261" s="6">
        <v>371425</v>
      </c>
      <c r="H261" s="6">
        <v>262</v>
      </c>
    </row>
    <row r="262" spans="1:8" ht="14.55" customHeight="1" x14ac:dyDescent="0.25">
      <c r="A262" s="4" t="s">
        <v>199</v>
      </c>
      <c r="B262" s="4" t="s">
        <v>59</v>
      </c>
      <c r="C262" s="4" t="s">
        <v>167</v>
      </c>
      <c r="D262" s="4" t="s">
        <v>168</v>
      </c>
      <c r="E262" s="6">
        <v>8703</v>
      </c>
      <c r="F262" s="4" t="s">
        <v>206</v>
      </c>
      <c r="G262" s="6">
        <v>287634</v>
      </c>
      <c r="H262" s="6">
        <v>303</v>
      </c>
    </row>
    <row r="263" spans="1:8" ht="14.55" customHeight="1" x14ac:dyDescent="0.25">
      <c r="A263" s="4" t="s">
        <v>199</v>
      </c>
      <c r="B263" s="4" t="s">
        <v>59</v>
      </c>
      <c r="C263" s="4" t="s">
        <v>169</v>
      </c>
      <c r="D263" s="4" t="s">
        <v>170</v>
      </c>
      <c r="E263" s="6">
        <v>8267</v>
      </c>
      <c r="F263" s="4" t="s">
        <v>206</v>
      </c>
      <c r="G263" s="6">
        <v>339565</v>
      </c>
      <c r="H263" s="6">
        <v>243</v>
      </c>
    </row>
    <row r="264" spans="1:8" ht="14.55" customHeight="1" x14ac:dyDescent="0.25">
      <c r="A264" s="4" t="s">
        <v>199</v>
      </c>
      <c r="B264" s="4" t="s">
        <v>59</v>
      </c>
      <c r="C264" s="4" t="s">
        <v>171</v>
      </c>
      <c r="D264" s="4" t="s">
        <v>172</v>
      </c>
      <c r="E264" s="6">
        <v>13574</v>
      </c>
      <c r="F264" s="4" t="s">
        <v>206</v>
      </c>
      <c r="G264" s="6">
        <v>548197</v>
      </c>
      <c r="H264" s="6">
        <v>248</v>
      </c>
    </row>
    <row r="265" spans="1:8" ht="14.55" customHeight="1" x14ac:dyDescent="0.25">
      <c r="A265" s="4" t="s">
        <v>199</v>
      </c>
      <c r="B265" s="4" t="s">
        <v>59</v>
      </c>
      <c r="C265" s="4" t="s">
        <v>173</v>
      </c>
      <c r="D265" s="4" t="s">
        <v>174</v>
      </c>
      <c r="E265" s="6">
        <v>20340</v>
      </c>
      <c r="F265" s="4" t="s">
        <v>206</v>
      </c>
      <c r="G265" s="6">
        <v>891551</v>
      </c>
      <c r="H265" s="6">
        <v>228</v>
      </c>
    </row>
    <row r="266" spans="1:8" ht="14.55" customHeight="1" x14ac:dyDescent="0.25">
      <c r="A266" s="4" t="s">
        <v>199</v>
      </c>
      <c r="B266" s="4" t="s">
        <v>59</v>
      </c>
      <c r="C266" s="4" t="s">
        <v>82</v>
      </c>
      <c r="D266" s="4" t="s">
        <v>82</v>
      </c>
      <c r="E266" s="6">
        <v>206</v>
      </c>
      <c r="F266" s="4"/>
      <c r="G266" s="6"/>
      <c r="H266" s="6"/>
    </row>
    <row r="267" spans="1:8" ht="14.55" customHeight="1" x14ac:dyDescent="0.25">
      <c r="A267" s="4" t="s">
        <v>199</v>
      </c>
      <c r="B267" s="4" t="s">
        <v>60</v>
      </c>
      <c r="C267" s="4" t="s">
        <v>90</v>
      </c>
      <c r="D267" s="4" t="s">
        <v>91</v>
      </c>
      <c r="E267" s="6">
        <v>7628</v>
      </c>
      <c r="F267" s="4" t="s">
        <v>207</v>
      </c>
      <c r="G267" s="6">
        <v>292290</v>
      </c>
      <c r="H267" s="6">
        <v>261</v>
      </c>
    </row>
    <row r="268" spans="1:8" ht="14.55" customHeight="1" x14ac:dyDescent="0.25">
      <c r="A268" s="4" t="s">
        <v>199</v>
      </c>
      <c r="B268" s="4" t="s">
        <v>60</v>
      </c>
      <c r="C268" s="4" t="s">
        <v>93</v>
      </c>
      <c r="D268" s="4" t="s">
        <v>94</v>
      </c>
      <c r="E268" s="6">
        <v>10454</v>
      </c>
      <c r="F268" s="4" t="s">
        <v>207</v>
      </c>
      <c r="G268" s="6">
        <v>348383</v>
      </c>
      <c r="H268" s="6">
        <v>300</v>
      </c>
    </row>
    <row r="269" spans="1:8" ht="14.55" customHeight="1" x14ac:dyDescent="0.25">
      <c r="A269" s="4" t="s">
        <v>199</v>
      </c>
      <c r="B269" s="4" t="s">
        <v>60</v>
      </c>
      <c r="C269" s="4" t="s">
        <v>95</v>
      </c>
      <c r="D269" s="4" t="s">
        <v>96</v>
      </c>
      <c r="E269" s="6">
        <v>11827</v>
      </c>
      <c r="F269" s="4" t="s">
        <v>207</v>
      </c>
      <c r="G269" s="6">
        <v>513476</v>
      </c>
      <c r="H269" s="6">
        <v>230</v>
      </c>
    </row>
    <row r="270" spans="1:8" ht="14.55" customHeight="1" x14ac:dyDescent="0.25">
      <c r="A270" s="4" t="s">
        <v>199</v>
      </c>
      <c r="B270" s="4" t="s">
        <v>60</v>
      </c>
      <c r="C270" s="4" t="s">
        <v>97</v>
      </c>
      <c r="D270" s="4" t="s">
        <v>98</v>
      </c>
      <c r="E270" s="6">
        <v>11632</v>
      </c>
      <c r="F270" s="4" t="s">
        <v>207</v>
      </c>
      <c r="G270" s="6">
        <v>440511</v>
      </c>
      <c r="H270" s="6">
        <v>264</v>
      </c>
    </row>
    <row r="271" spans="1:8" ht="14.55" customHeight="1" x14ac:dyDescent="0.25">
      <c r="A271" s="4" t="s">
        <v>199</v>
      </c>
      <c r="B271" s="4" t="s">
        <v>60</v>
      </c>
      <c r="C271" s="4" t="s">
        <v>99</v>
      </c>
      <c r="D271" s="4" t="s">
        <v>100</v>
      </c>
      <c r="E271" s="6">
        <v>7455</v>
      </c>
      <c r="F271" s="4" t="s">
        <v>207</v>
      </c>
      <c r="G271" s="6">
        <v>343665</v>
      </c>
      <c r="H271" s="6">
        <v>217</v>
      </c>
    </row>
    <row r="272" spans="1:8" ht="14.55" customHeight="1" x14ac:dyDescent="0.25">
      <c r="A272" s="4" t="s">
        <v>199</v>
      </c>
      <c r="B272" s="4" t="s">
        <v>60</v>
      </c>
      <c r="C272" s="4" t="s">
        <v>101</v>
      </c>
      <c r="D272" s="4" t="s">
        <v>102</v>
      </c>
      <c r="E272" s="6">
        <v>14656</v>
      </c>
      <c r="F272" s="4" t="s">
        <v>207</v>
      </c>
      <c r="G272" s="6">
        <v>556671</v>
      </c>
      <c r="H272" s="6">
        <v>263</v>
      </c>
    </row>
    <row r="273" spans="1:8" ht="14.55" customHeight="1" x14ac:dyDescent="0.25">
      <c r="A273" s="4" t="s">
        <v>199</v>
      </c>
      <c r="B273" s="4" t="s">
        <v>60</v>
      </c>
      <c r="C273" s="4" t="s">
        <v>103</v>
      </c>
      <c r="D273" s="4" t="s">
        <v>104</v>
      </c>
      <c r="E273" s="6">
        <v>8242</v>
      </c>
      <c r="F273" s="4" t="s">
        <v>207</v>
      </c>
      <c r="G273" s="6">
        <v>284283</v>
      </c>
      <c r="H273" s="6">
        <v>290</v>
      </c>
    </row>
    <row r="274" spans="1:8" ht="14.55" customHeight="1" x14ac:dyDescent="0.25">
      <c r="A274" s="4" t="s">
        <v>199</v>
      </c>
      <c r="B274" s="4" t="s">
        <v>60</v>
      </c>
      <c r="C274" s="4" t="s">
        <v>105</v>
      </c>
      <c r="D274" s="4" t="s">
        <v>106</v>
      </c>
      <c r="E274" s="6">
        <v>19500</v>
      </c>
      <c r="F274" s="4" t="s">
        <v>207</v>
      </c>
      <c r="G274" s="6">
        <v>902683</v>
      </c>
      <c r="H274" s="6">
        <v>216</v>
      </c>
    </row>
    <row r="275" spans="1:8" ht="14.55" customHeight="1" x14ac:dyDescent="0.25">
      <c r="A275" s="4" t="s">
        <v>199</v>
      </c>
      <c r="B275" s="4" t="s">
        <v>60</v>
      </c>
      <c r="C275" s="4" t="s">
        <v>107</v>
      </c>
      <c r="D275" s="4" t="s">
        <v>108</v>
      </c>
      <c r="E275" s="6">
        <v>4345</v>
      </c>
      <c r="F275" s="4" t="s">
        <v>207</v>
      </c>
      <c r="G275" s="6">
        <v>149282</v>
      </c>
      <c r="H275" s="6">
        <v>291</v>
      </c>
    </row>
    <row r="276" spans="1:8" ht="14.55" customHeight="1" x14ac:dyDescent="0.25">
      <c r="A276" s="4" t="s">
        <v>199</v>
      </c>
      <c r="B276" s="4" t="s">
        <v>60</v>
      </c>
      <c r="C276" s="4" t="s">
        <v>109</v>
      </c>
      <c r="D276" s="4" t="s">
        <v>110</v>
      </c>
      <c r="E276" s="6">
        <v>8951</v>
      </c>
      <c r="F276" s="4" t="s">
        <v>207</v>
      </c>
      <c r="G276" s="6">
        <v>317066</v>
      </c>
      <c r="H276" s="6">
        <v>282</v>
      </c>
    </row>
    <row r="277" spans="1:8" ht="14.55" customHeight="1" x14ac:dyDescent="0.25">
      <c r="A277" s="4" t="s">
        <v>199</v>
      </c>
      <c r="B277" s="4" t="s">
        <v>60</v>
      </c>
      <c r="C277" s="4" t="s">
        <v>111</v>
      </c>
      <c r="D277" s="4" t="s">
        <v>112</v>
      </c>
      <c r="E277" s="6">
        <v>8959</v>
      </c>
      <c r="F277" s="4" t="s">
        <v>207</v>
      </c>
      <c r="G277" s="6">
        <v>368032</v>
      </c>
      <c r="H277" s="6">
        <v>243</v>
      </c>
    </row>
    <row r="278" spans="1:8" ht="14.55" customHeight="1" x14ac:dyDescent="0.25">
      <c r="A278" s="4" t="s">
        <v>199</v>
      </c>
      <c r="B278" s="4" t="s">
        <v>60</v>
      </c>
      <c r="C278" s="4" t="s">
        <v>113</v>
      </c>
      <c r="D278" s="4" t="s">
        <v>114</v>
      </c>
      <c r="E278" s="6">
        <v>9147</v>
      </c>
      <c r="F278" s="4" t="s">
        <v>207</v>
      </c>
      <c r="G278" s="6">
        <v>371177</v>
      </c>
      <c r="H278" s="6">
        <v>246</v>
      </c>
    </row>
    <row r="279" spans="1:8" ht="14.55" customHeight="1" x14ac:dyDescent="0.25">
      <c r="A279" s="4" t="s">
        <v>199</v>
      </c>
      <c r="B279" s="4" t="s">
        <v>60</v>
      </c>
      <c r="C279" s="4" t="s">
        <v>115</v>
      </c>
      <c r="D279" s="4" t="s">
        <v>116</v>
      </c>
      <c r="E279" s="6">
        <v>5567</v>
      </c>
      <c r="F279" s="4" t="s">
        <v>207</v>
      </c>
      <c r="G279" s="6">
        <v>244894</v>
      </c>
      <c r="H279" s="6">
        <v>227</v>
      </c>
    </row>
    <row r="280" spans="1:8" ht="14.55" customHeight="1" x14ac:dyDescent="0.25">
      <c r="A280" s="4" t="s">
        <v>199</v>
      </c>
      <c r="B280" s="4" t="s">
        <v>60</v>
      </c>
      <c r="C280" s="4" t="s">
        <v>117</v>
      </c>
      <c r="D280" s="4" t="s">
        <v>118</v>
      </c>
      <c r="E280" s="6">
        <v>7379</v>
      </c>
      <c r="F280" s="4" t="s">
        <v>207</v>
      </c>
      <c r="G280" s="6">
        <v>264318</v>
      </c>
      <c r="H280" s="6">
        <v>279</v>
      </c>
    </row>
    <row r="281" spans="1:8" ht="14.55" customHeight="1" x14ac:dyDescent="0.25">
      <c r="A281" s="4" t="s">
        <v>199</v>
      </c>
      <c r="B281" s="4" t="s">
        <v>60</v>
      </c>
      <c r="C281" s="4" t="s">
        <v>119</v>
      </c>
      <c r="D281" s="4" t="s">
        <v>120</v>
      </c>
      <c r="E281" s="6">
        <v>5238</v>
      </c>
      <c r="F281" s="4" t="s">
        <v>207</v>
      </c>
      <c r="G281" s="6">
        <v>203862</v>
      </c>
      <c r="H281" s="6">
        <v>257</v>
      </c>
    </row>
    <row r="282" spans="1:8" ht="14.55" customHeight="1" x14ac:dyDescent="0.25">
      <c r="A282" s="4" t="s">
        <v>199</v>
      </c>
      <c r="B282" s="4" t="s">
        <v>60</v>
      </c>
      <c r="C282" s="4" t="s">
        <v>121</v>
      </c>
      <c r="D282" s="4" t="s">
        <v>122</v>
      </c>
      <c r="E282" s="6">
        <v>25042</v>
      </c>
      <c r="F282" s="4" t="s">
        <v>207</v>
      </c>
      <c r="G282" s="6">
        <v>1090782</v>
      </c>
      <c r="H282" s="6">
        <v>230</v>
      </c>
    </row>
    <row r="283" spans="1:8" ht="14.55" customHeight="1" x14ac:dyDescent="0.25">
      <c r="A283" s="4" t="s">
        <v>199</v>
      </c>
      <c r="B283" s="4" t="s">
        <v>60</v>
      </c>
      <c r="C283" s="4" t="s">
        <v>123</v>
      </c>
      <c r="D283" s="4" t="s">
        <v>124</v>
      </c>
      <c r="E283" s="6">
        <v>14614</v>
      </c>
      <c r="F283" s="4" t="s">
        <v>207</v>
      </c>
      <c r="G283" s="6">
        <v>596035</v>
      </c>
      <c r="H283" s="6">
        <v>245</v>
      </c>
    </row>
    <row r="284" spans="1:8" ht="14.55" customHeight="1" x14ac:dyDescent="0.25">
      <c r="A284" s="4" t="s">
        <v>199</v>
      </c>
      <c r="B284" s="4" t="s">
        <v>60</v>
      </c>
      <c r="C284" s="4" t="s">
        <v>125</v>
      </c>
      <c r="D284" s="4" t="s">
        <v>126</v>
      </c>
      <c r="E284" s="6">
        <v>6734</v>
      </c>
      <c r="F284" s="4" t="s">
        <v>207</v>
      </c>
      <c r="G284" s="6">
        <v>239544</v>
      </c>
      <c r="H284" s="6">
        <v>281</v>
      </c>
    </row>
    <row r="285" spans="1:8" ht="14.55" customHeight="1" x14ac:dyDescent="0.25">
      <c r="A285" s="4" t="s">
        <v>199</v>
      </c>
      <c r="B285" s="4" t="s">
        <v>60</v>
      </c>
      <c r="C285" s="4" t="s">
        <v>127</v>
      </c>
      <c r="D285" s="4" t="s">
        <v>128</v>
      </c>
      <c r="E285" s="6">
        <v>12642</v>
      </c>
      <c r="F285" s="4" t="s">
        <v>207</v>
      </c>
      <c r="G285" s="6">
        <v>496982</v>
      </c>
      <c r="H285" s="6">
        <v>254</v>
      </c>
    </row>
    <row r="286" spans="1:8" ht="14.55" customHeight="1" x14ac:dyDescent="0.25">
      <c r="A286" s="4" t="s">
        <v>199</v>
      </c>
      <c r="B286" s="4" t="s">
        <v>60</v>
      </c>
      <c r="C286" s="4" t="s">
        <v>129</v>
      </c>
      <c r="D286" s="4" t="s">
        <v>130</v>
      </c>
      <c r="E286" s="6">
        <v>14138</v>
      </c>
      <c r="F286" s="4" t="s">
        <v>207</v>
      </c>
      <c r="G286" s="6">
        <v>520798</v>
      </c>
      <c r="H286" s="6">
        <v>271</v>
      </c>
    </row>
    <row r="287" spans="1:8" ht="14.55" customHeight="1" x14ac:dyDescent="0.25">
      <c r="A287" s="4" t="s">
        <v>199</v>
      </c>
      <c r="B287" s="4" t="s">
        <v>60</v>
      </c>
      <c r="C287" s="4" t="s">
        <v>131</v>
      </c>
      <c r="D287" s="4" t="s">
        <v>132</v>
      </c>
      <c r="E287" s="6">
        <v>16010</v>
      </c>
      <c r="F287" s="4" t="s">
        <v>207</v>
      </c>
      <c r="G287" s="6">
        <v>585234</v>
      </c>
      <c r="H287" s="6">
        <v>274</v>
      </c>
    </row>
    <row r="288" spans="1:8" ht="14.55" customHeight="1" x14ac:dyDescent="0.25">
      <c r="A288" s="4" t="s">
        <v>199</v>
      </c>
      <c r="B288" s="4" t="s">
        <v>60</v>
      </c>
      <c r="C288" s="4" t="s">
        <v>133</v>
      </c>
      <c r="D288" s="4" t="s">
        <v>134</v>
      </c>
      <c r="E288" s="6">
        <v>14449</v>
      </c>
      <c r="F288" s="4" t="s">
        <v>207</v>
      </c>
      <c r="G288" s="6">
        <v>592790</v>
      </c>
      <c r="H288" s="6">
        <v>244</v>
      </c>
    </row>
    <row r="289" spans="1:8" ht="14.55" customHeight="1" x14ac:dyDescent="0.25">
      <c r="A289" s="4" t="s">
        <v>199</v>
      </c>
      <c r="B289" s="4" t="s">
        <v>60</v>
      </c>
      <c r="C289" s="4" t="s">
        <v>135</v>
      </c>
      <c r="D289" s="4" t="s">
        <v>136</v>
      </c>
      <c r="E289" s="6">
        <v>10851</v>
      </c>
      <c r="F289" s="4" t="s">
        <v>207</v>
      </c>
      <c r="G289" s="6">
        <v>373450</v>
      </c>
      <c r="H289" s="6">
        <v>291</v>
      </c>
    </row>
    <row r="290" spans="1:8" ht="14.55" customHeight="1" x14ac:dyDescent="0.25">
      <c r="A290" s="4" t="s">
        <v>199</v>
      </c>
      <c r="B290" s="4" t="s">
        <v>60</v>
      </c>
      <c r="C290" s="4" t="s">
        <v>137</v>
      </c>
      <c r="D290" s="4" t="s">
        <v>138</v>
      </c>
      <c r="E290" s="6">
        <v>6762</v>
      </c>
      <c r="F290" s="4" t="s">
        <v>207</v>
      </c>
      <c r="G290" s="6">
        <v>216987</v>
      </c>
      <c r="H290" s="6">
        <v>312</v>
      </c>
    </row>
    <row r="291" spans="1:8" ht="14.55" customHeight="1" x14ac:dyDescent="0.25">
      <c r="A291" s="4" t="s">
        <v>199</v>
      </c>
      <c r="B291" s="4" t="s">
        <v>60</v>
      </c>
      <c r="C291" s="4" t="s">
        <v>139</v>
      </c>
      <c r="D291" s="4" t="s">
        <v>140</v>
      </c>
      <c r="E291" s="6">
        <v>10828</v>
      </c>
      <c r="F291" s="4" t="s">
        <v>207</v>
      </c>
      <c r="G291" s="6">
        <v>408719</v>
      </c>
      <c r="H291" s="6">
        <v>265</v>
      </c>
    </row>
    <row r="292" spans="1:8" ht="14.55" customHeight="1" x14ac:dyDescent="0.25">
      <c r="A292" s="4" t="s">
        <v>199</v>
      </c>
      <c r="B292" s="4" t="s">
        <v>60</v>
      </c>
      <c r="C292" s="4" t="s">
        <v>141</v>
      </c>
      <c r="D292" s="4" t="s">
        <v>142</v>
      </c>
      <c r="E292" s="6">
        <v>8488</v>
      </c>
      <c r="F292" s="4" t="s">
        <v>207</v>
      </c>
      <c r="G292" s="6">
        <v>297898</v>
      </c>
      <c r="H292" s="6">
        <v>285</v>
      </c>
    </row>
    <row r="293" spans="1:8" ht="14.55" customHeight="1" x14ac:dyDescent="0.25">
      <c r="A293" s="4" t="s">
        <v>199</v>
      </c>
      <c r="B293" s="4" t="s">
        <v>60</v>
      </c>
      <c r="C293" s="4" t="s">
        <v>143</v>
      </c>
      <c r="D293" s="4" t="s">
        <v>144</v>
      </c>
      <c r="E293" s="6">
        <v>10955</v>
      </c>
      <c r="F293" s="4" t="s">
        <v>207</v>
      </c>
      <c r="G293" s="6">
        <v>487095</v>
      </c>
      <c r="H293" s="6">
        <v>225</v>
      </c>
    </row>
    <row r="294" spans="1:8" ht="14.55" customHeight="1" x14ac:dyDescent="0.25">
      <c r="A294" s="4" t="s">
        <v>199</v>
      </c>
      <c r="B294" s="4" t="s">
        <v>60</v>
      </c>
      <c r="C294" s="4" t="s">
        <v>145</v>
      </c>
      <c r="D294" s="4" t="s">
        <v>146</v>
      </c>
      <c r="E294" s="6">
        <v>20539</v>
      </c>
      <c r="F294" s="4" t="s">
        <v>207</v>
      </c>
      <c r="G294" s="6">
        <v>740229</v>
      </c>
      <c r="H294" s="6">
        <v>277</v>
      </c>
    </row>
    <row r="295" spans="1:8" ht="14.55" customHeight="1" x14ac:dyDescent="0.25">
      <c r="A295" s="4" t="s">
        <v>199</v>
      </c>
      <c r="B295" s="4" t="s">
        <v>60</v>
      </c>
      <c r="C295" s="4" t="s">
        <v>147</v>
      </c>
      <c r="D295" s="4" t="s">
        <v>148</v>
      </c>
      <c r="E295" s="6">
        <v>24935</v>
      </c>
      <c r="F295" s="4" t="s">
        <v>207</v>
      </c>
      <c r="G295" s="6">
        <v>1050765</v>
      </c>
      <c r="H295" s="6">
        <v>237</v>
      </c>
    </row>
    <row r="296" spans="1:8" ht="14.55" customHeight="1" x14ac:dyDescent="0.25">
      <c r="A296" s="4" t="s">
        <v>199</v>
      </c>
      <c r="B296" s="4" t="s">
        <v>60</v>
      </c>
      <c r="C296" s="4" t="s">
        <v>149</v>
      </c>
      <c r="D296" s="4" t="s">
        <v>150</v>
      </c>
      <c r="E296" s="6">
        <v>20729</v>
      </c>
      <c r="F296" s="4" t="s">
        <v>207</v>
      </c>
      <c r="G296" s="6">
        <v>716257</v>
      </c>
      <c r="H296" s="6">
        <v>289</v>
      </c>
    </row>
    <row r="297" spans="1:8" ht="14.55" customHeight="1" x14ac:dyDescent="0.25">
      <c r="A297" s="4" t="s">
        <v>199</v>
      </c>
      <c r="B297" s="4" t="s">
        <v>60</v>
      </c>
      <c r="C297" s="4" t="s">
        <v>151</v>
      </c>
      <c r="D297" s="4" t="s">
        <v>152</v>
      </c>
      <c r="E297" s="6">
        <v>7536</v>
      </c>
      <c r="F297" s="4" t="s">
        <v>207</v>
      </c>
      <c r="G297" s="6">
        <v>259299</v>
      </c>
      <c r="H297" s="6">
        <v>291</v>
      </c>
    </row>
    <row r="298" spans="1:8" ht="14.55" customHeight="1" x14ac:dyDescent="0.25">
      <c r="A298" s="4" t="s">
        <v>199</v>
      </c>
      <c r="B298" s="4" t="s">
        <v>60</v>
      </c>
      <c r="C298" s="4" t="s">
        <v>153</v>
      </c>
      <c r="D298" s="4" t="s">
        <v>154</v>
      </c>
      <c r="E298" s="6">
        <v>9106</v>
      </c>
      <c r="F298" s="4" t="s">
        <v>207</v>
      </c>
      <c r="G298" s="6">
        <v>401354</v>
      </c>
      <c r="H298" s="6">
        <v>227</v>
      </c>
    </row>
    <row r="299" spans="1:8" ht="14.55" customHeight="1" x14ac:dyDescent="0.25">
      <c r="A299" s="4" t="s">
        <v>199</v>
      </c>
      <c r="B299" s="4" t="s">
        <v>60</v>
      </c>
      <c r="C299" s="4" t="s">
        <v>155</v>
      </c>
      <c r="D299" s="4" t="s">
        <v>156</v>
      </c>
      <c r="E299" s="6">
        <v>4114</v>
      </c>
      <c r="F299" s="4" t="s">
        <v>207</v>
      </c>
      <c r="G299" s="6">
        <v>146372</v>
      </c>
      <c r="H299" s="6">
        <v>281</v>
      </c>
    </row>
    <row r="300" spans="1:8" ht="14.55" customHeight="1" x14ac:dyDescent="0.25">
      <c r="A300" s="4" t="s">
        <v>199</v>
      </c>
      <c r="B300" s="4" t="s">
        <v>60</v>
      </c>
      <c r="C300" s="4" t="s">
        <v>157</v>
      </c>
      <c r="D300" s="4" t="s">
        <v>158</v>
      </c>
      <c r="E300" s="6">
        <v>4530</v>
      </c>
      <c r="F300" s="4" t="s">
        <v>207</v>
      </c>
      <c r="G300" s="6">
        <v>165120</v>
      </c>
      <c r="H300" s="6">
        <v>274</v>
      </c>
    </row>
    <row r="301" spans="1:8" ht="14.55" customHeight="1" x14ac:dyDescent="0.25">
      <c r="A301" s="4" t="s">
        <v>199</v>
      </c>
      <c r="B301" s="4" t="s">
        <v>60</v>
      </c>
      <c r="C301" s="4" t="s">
        <v>159</v>
      </c>
      <c r="D301" s="4" t="s">
        <v>160</v>
      </c>
      <c r="E301" s="6">
        <v>13420</v>
      </c>
      <c r="F301" s="4" t="s">
        <v>207</v>
      </c>
      <c r="G301" s="6">
        <v>617104</v>
      </c>
      <c r="H301" s="6">
        <v>217</v>
      </c>
    </row>
    <row r="302" spans="1:8" ht="14.55" customHeight="1" x14ac:dyDescent="0.25">
      <c r="A302" s="4" t="s">
        <v>199</v>
      </c>
      <c r="B302" s="4" t="s">
        <v>60</v>
      </c>
      <c r="C302" s="4" t="s">
        <v>161</v>
      </c>
      <c r="D302" s="4" t="s">
        <v>162</v>
      </c>
      <c r="E302" s="6">
        <v>12757</v>
      </c>
      <c r="F302" s="4" t="s">
        <v>207</v>
      </c>
      <c r="G302" s="6">
        <v>529653</v>
      </c>
      <c r="H302" s="6">
        <v>241</v>
      </c>
    </row>
    <row r="303" spans="1:8" ht="14.55" customHeight="1" x14ac:dyDescent="0.25">
      <c r="A303" s="4" t="s">
        <v>199</v>
      </c>
      <c r="B303" s="4" t="s">
        <v>60</v>
      </c>
      <c r="C303" s="4" t="s">
        <v>163</v>
      </c>
      <c r="D303" s="4" t="s">
        <v>164</v>
      </c>
      <c r="E303" s="6">
        <v>11344</v>
      </c>
      <c r="F303" s="4" t="s">
        <v>207</v>
      </c>
      <c r="G303" s="6">
        <v>507874</v>
      </c>
      <c r="H303" s="6">
        <v>223</v>
      </c>
    </row>
    <row r="304" spans="1:8" ht="14.55" customHeight="1" x14ac:dyDescent="0.25">
      <c r="A304" s="4" t="s">
        <v>199</v>
      </c>
      <c r="B304" s="4" t="s">
        <v>60</v>
      </c>
      <c r="C304" s="4" t="s">
        <v>165</v>
      </c>
      <c r="D304" s="4" t="s">
        <v>166</v>
      </c>
      <c r="E304" s="6">
        <v>9534</v>
      </c>
      <c r="F304" s="4" t="s">
        <v>207</v>
      </c>
      <c r="G304" s="6">
        <v>381611</v>
      </c>
      <c r="H304" s="6">
        <v>250</v>
      </c>
    </row>
    <row r="305" spans="1:8" ht="14.55" customHeight="1" x14ac:dyDescent="0.25">
      <c r="A305" s="4" t="s">
        <v>199</v>
      </c>
      <c r="B305" s="4" t="s">
        <v>60</v>
      </c>
      <c r="C305" s="4" t="s">
        <v>167</v>
      </c>
      <c r="D305" s="4" t="s">
        <v>168</v>
      </c>
      <c r="E305" s="6">
        <v>8817</v>
      </c>
      <c r="F305" s="4" t="s">
        <v>207</v>
      </c>
      <c r="G305" s="6">
        <v>296197</v>
      </c>
      <c r="H305" s="6">
        <v>298</v>
      </c>
    </row>
    <row r="306" spans="1:8" ht="14.55" customHeight="1" x14ac:dyDescent="0.25">
      <c r="A306" s="4" t="s">
        <v>199</v>
      </c>
      <c r="B306" s="4" t="s">
        <v>60</v>
      </c>
      <c r="C306" s="4" t="s">
        <v>169</v>
      </c>
      <c r="D306" s="4" t="s">
        <v>170</v>
      </c>
      <c r="E306" s="6">
        <v>8150</v>
      </c>
      <c r="F306" s="4" t="s">
        <v>207</v>
      </c>
      <c r="G306" s="6">
        <v>349079</v>
      </c>
      <c r="H306" s="6">
        <v>233</v>
      </c>
    </row>
    <row r="307" spans="1:8" ht="14.55" customHeight="1" x14ac:dyDescent="0.25">
      <c r="A307" s="4" t="s">
        <v>199</v>
      </c>
      <c r="B307" s="4" t="s">
        <v>60</v>
      </c>
      <c r="C307" s="4" t="s">
        <v>171</v>
      </c>
      <c r="D307" s="4" t="s">
        <v>172</v>
      </c>
      <c r="E307" s="6">
        <v>13733</v>
      </c>
      <c r="F307" s="4" t="s">
        <v>207</v>
      </c>
      <c r="G307" s="6">
        <v>559710</v>
      </c>
      <c r="H307" s="6">
        <v>245</v>
      </c>
    </row>
    <row r="308" spans="1:8" ht="14.55" customHeight="1" x14ac:dyDescent="0.25">
      <c r="A308" s="4" t="s">
        <v>199</v>
      </c>
      <c r="B308" s="4" t="s">
        <v>60</v>
      </c>
      <c r="C308" s="4" t="s">
        <v>173</v>
      </c>
      <c r="D308" s="4" t="s">
        <v>174</v>
      </c>
      <c r="E308" s="6">
        <v>21481</v>
      </c>
      <c r="F308" s="4" t="s">
        <v>207</v>
      </c>
      <c r="G308" s="6">
        <v>905248</v>
      </c>
      <c r="H308" s="6">
        <v>237</v>
      </c>
    </row>
    <row r="309" spans="1:8" ht="14.55" customHeight="1" x14ac:dyDescent="0.25">
      <c r="A309" s="4" t="s">
        <v>199</v>
      </c>
      <c r="B309" s="4" t="s">
        <v>60</v>
      </c>
      <c r="C309" s="4" t="s">
        <v>82</v>
      </c>
      <c r="D309" s="4" t="s">
        <v>82</v>
      </c>
      <c r="E309" s="6">
        <v>292</v>
      </c>
      <c r="F309" s="4"/>
      <c r="G309" s="6"/>
      <c r="H309" s="6"/>
    </row>
    <row r="310" spans="1:8" x14ac:dyDescent="0.25">
      <c r="A310" s="4"/>
      <c r="B310" s="4"/>
      <c r="C310" s="4"/>
      <c r="D310" s="4"/>
      <c r="E310" s="6"/>
      <c r="F310" s="4"/>
      <c r="G310" s="6"/>
      <c r="H310" s="6"/>
    </row>
    <row r="311" spans="1:8" x14ac:dyDescent="0.25">
      <c r="A311" s="4"/>
      <c r="B311" s="4"/>
      <c r="C311" s="4"/>
      <c r="D311" s="4"/>
      <c r="E311" s="6"/>
      <c r="F311" s="4"/>
      <c r="G311" s="6"/>
      <c r="H311" s="6"/>
    </row>
    <row r="312" spans="1:8" x14ac:dyDescent="0.25">
      <c r="A312" s="4"/>
      <c r="B312" s="4"/>
      <c r="C312" s="4"/>
      <c r="D312" s="4"/>
      <c r="E312" s="6"/>
      <c r="F312" s="4"/>
      <c r="G312" s="6"/>
      <c r="H312" s="6"/>
    </row>
    <row r="313" spans="1:8" x14ac:dyDescent="0.25">
      <c r="A313" s="4"/>
      <c r="B313" s="4"/>
      <c r="C313" s="4"/>
      <c r="D313" s="4"/>
      <c r="E313" s="6"/>
      <c r="F313" s="4"/>
      <c r="G313" s="6"/>
      <c r="H313" s="6"/>
    </row>
    <row r="314" spans="1:8" x14ac:dyDescent="0.25">
      <c r="A314" s="4"/>
      <c r="B314" s="4"/>
      <c r="C314" s="4"/>
      <c r="D314" s="4"/>
      <c r="E314" s="6"/>
      <c r="F314" s="4"/>
      <c r="G314" s="6"/>
      <c r="H314" s="6"/>
    </row>
    <row r="315" spans="1:8" x14ac:dyDescent="0.25">
      <c r="A315" s="4"/>
      <c r="B315" s="4"/>
      <c r="C315" s="4"/>
      <c r="D315" s="4"/>
      <c r="E315" s="6"/>
      <c r="F315" s="4"/>
      <c r="G315" s="6"/>
      <c r="H315" s="6"/>
    </row>
    <row r="316" spans="1:8" x14ac:dyDescent="0.25">
      <c r="A316" s="4"/>
      <c r="B316" s="4"/>
      <c r="C316" s="4"/>
      <c r="D316" s="4"/>
      <c r="E316" s="6"/>
      <c r="F316" s="4"/>
      <c r="G316" s="6"/>
      <c r="H316" s="6"/>
    </row>
    <row r="317" spans="1:8" x14ac:dyDescent="0.25">
      <c r="A317" s="4"/>
      <c r="B317" s="4"/>
      <c r="C317" s="4"/>
      <c r="D317" s="4"/>
      <c r="E317" s="6"/>
      <c r="F317" s="4"/>
      <c r="G317" s="6"/>
      <c r="H317" s="6"/>
    </row>
  </sheetData>
  <pageMargins left="0.7" right="0.7" top="0.75" bottom="0.75" header="0.3" footer="0.3"/>
  <pageSetup paperSize="9" orientation="portrait" horizontalDpi="300" verticalDpi="300"/>
  <tableParts count="1">
    <tablePart r:id="rId1"/>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D33"/>
  <sheetViews>
    <sheetView showGridLines="0" workbookViewId="0"/>
  </sheetViews>
  <sheetFormatPr defaultColWidth="11.5546875" defaultRowHeight="13.2" x14ac:dyDescent="0.25"/>
  <cols>
    <col min="1" max="1" width="30.6640625" customWidth="1"/>
    <col min="2" max="2" width="7.6640625" customWidth="1"/>
    <col min="3" max="3" width="14.6640625" customWidth="1"/>
    <col min="4" max="4" width="29.6640625" customWidth="1"/>
  </cols>
  <sheetData>
    <row r="1" spans="1:4" ht="14.55" customHeight="1" x14ac:dyDescent="0.25">
      <c r="A1" s="1" t="s">
        <v>243</v>
      </c>
    </row>
    <row r="2" spans="1:4" ht="28.95" customHeight="1" x14ac:dyDescent="0.25">
      <c r="A2" s="1" t="s">
        <v>51</v>
      </c>
    </row>
    <row r="3" spans="1:4" ht="14.55" customHeight="1" x14ac:dyDescent="0.25">
      <c r="A3" t="s">
        <v>300</v>
      </c>
    </row>
    <row r="4" spans="1:4" ht="14.55" customHeight="1" x14ac:dyDescent="0.25">
      <c r="A4" t="s">
        <v>301</v>
      </c>
    </row>
    <row r="5" spans="1:4" ht="14.55" customHeight="1" x14ac:dyDescent="0.25">
      <c r="A5" t="s">
        <v>302</v>
      </c>
    </row>
    <row r="6" spans="1:4" ht="28.95" customHeight="1" x14ac:dyDescent="0.25">
      <c r="A6" s="3" t="s">
        <v>3</v>
      </c>
      <c r="B6" s="3" t="s">
        <v>7</v>
      </c>
      <c r="C6" s="3" t="s">
        <v>5</v>
      </c>
      <c r="D6" s="5" t="s">
        <v>39</v>
      </c>
    </row>
    <row r="7" spans="1:4" ht="14.55" customHeight="1" x14ac:dyDescent="0.25">
      <c r="A7" s="4" t="s">
        <v>244</v>
      </c>
      <c r="B7" s="4" t="s">
        <v>53</v>
      </c>
      <c r="C7" s="4" t="s">
        <v>54</v>
      </c>
      <c r="D7" s="6">
        <v>3204377</v>
      </c>
    </row>
    <row r="8" spans="1:4" ht="14.55" customHeight="1" x14ac:dyDescent="0.25">
      <c r="A8" s="4" t="s">
        <v>244</v>
      </c>
      <c r="B8" s="4" t="s">
        <v>53</v>
      </c>
      <c r="C8" s="4" t="s">
        <v>55</v>
      </c>
      <c r="D8" s="6">
        <v>2952965</v>
      </c>
    </row>
    <row r="9" spans="1:4" ht="14.55" customHeight="1" x14ac:dyDescent="0.25">
      <c r="A9" s="4" t="s">
        <v>244</v>
      </c>
      <c r="B9" s="4" t="s">
        <v>53</v>
      </c>
      <c r="C9" s="4" t="s">
        <v>56</v>
      </c>
      <c r="D9" s="6">
        <v>2190560</v>
      </c>
    </row>
    <row r="10" spans="1:4" ht="14.55" customHeight="1" x14ac:dyDescent="0.25">
      <c r="A10" s="4" t="s">
        <v>244</v>
      </c>
      <c r="B10" s="4" t="s">
        <v>53</v>
      </c>
      <c r="C10" s="4" t="s">
        <v>57</v>
      </c>
      <c r="D10" s="6">
        <v>1709743</v>
      </c>
    </row>
    <row r="11" spans="1:4" ht="14.55" customHeight="1" x14ac:dyDescent="0.25">
      <c r="A11" s="4" t="s">
        <v>244</v>
      </c>
      <c r="B11" s="4" t="s">
        <v>53</v>
      </c>
      <c r="C11" s="4" t="s">
        <v>58</v>
      </c>
      <c r="D11" s="6">
        <v>1333010</v>
      </c>
    </row>
    <row r="12" spans="1:4" ht="14.55" customHeight="1" x14ac:dyDescent="0.25">
      <c r="A12" s="4" t="s">
        <v>244</v>
      </c>
      <c r="B12" s="4" t="s">
        <v>53</v>
      </c>
      <c r="C12" s="4" t="s">
        <v>59</v>
      </c>
      <c r="D12" s="6">
        <v>999684</v>
      </c>
    </row>
    <row r="13" spans="1:4" ht="14.55" customHeight="1" x14ac:dyDescent="0.25">
      <c r="A13" s="4" t="s">
        <v>244</v>
      </c>
      <c r="B13" s="4" t="s">
        <v>53</v>
      </c>
      <c r="C13" s="4" t="s">
        <v>60</v>
      </c>
      <c r="D13" s="6">
        <v>315797</v>
      </c>
    </row>
    <row r="14" spans="1:4" ht="14.55" customHeight="1" x14ac:dyDescent="0.25">
      <c r="A14" s="4" t="s">
        <v>244</v>
      </c>
      <c r="B14" s="4" t="s">
        <v>61</v>
      </c>
      <c r="C14" s="4" t="s">
        <v>54</v>
      </c>
      <c r="D14" s="6">
        <v>535098</v>
      </c>
    </row>
    <row r="15" spans="1:4" ht="14.55" customHeight="1" x14ac:dyDescent="0.25">
      <c r="A15" s="4" t="s">
        <v>244</v>
      </c>
      <c r="B15" s="4" t="s">
        <v>61</v>
      </c>
      <c r="C15" s="4" t="s">
        <v>55</v>
      </c>
      <c r="D15" s="6">
        <v>478952</v>
      </c>
    </row>
    <row r="16" spans="1:4" ht="14.55" customHeight="1" x14ac:dyDescent="0.25">
      <c r="A16" s="4" t="s">
        <v>244</v>
      </c>
      <c r="B16" s="4" t="s">
        <v>61</v>
      </c>
      <c r="C16" s="4" t="s">
        <v>56</v>
      </c>
      <c r="D16" s="6">
        <v>346736</v>
      </c>
    </row>
    <row r="17" spans="1:4" ht="14.55" customHeight="1" x14ac:dyDescent="0.25">
      <c r="A17" s="4" t="s">
        <v>244</v>
      </c>
      <c r="B17" s="4" t="s">
        <v>61</v>
      </c>
      <c r="C17" s="4" t="s">
        <v>57</v>
      </c>
      <c r="D17" s="6">
        <v>267565</v>
      </c>
    </row>
    <row r="18" spans="1:4" ht="14.55" customHeight="1" x14ac:dyDescent="0.25">
      <c r="A18" s="4" t="s">
        <v>244</v>
      </c>
      <c r="B18" s="4" t="s">
        <v>61</v>
      </c>
      <c r="C18" s="4" t="s">
        <v>58</v>
      </c>
      <c r="D18" s="6">
        <v>202746</v>
      </c>
    </row>
    <row r="19" spans="1:4" ht="14.55" customHeight="1" x14ac:dyDescent="0.25">
      <c r="A19" s="4" t="s">
        <v>244</v>
      </c>
      <c r="B19" s="4" t="s">
        <v>61</v>
      </c>
      <c r="C19" s="4" t="s">
        <v>59</v>
      </c>
      <c r="D19" s="6">
        <v>150717</v>
      </c>
    </row>
    <row r="20" spans="1:4" ht="14.55" customHeight="1" x14ac:dyDescent="0.25">
      <c r="A20" s="4" t="s">
        <v>244</v>
      </c>
      <c r="B20" s="4" t="s">
        <v>61</v>
      </c>
      <c r="C20" s="4" t="s">
        <v>60</v>
      </c>
      <c r="D20" s="6">
        <v>42571</v>
      </c>
    </row>
    <row r="21" spans="1:4" ht="14.55" customHeight="1" x14ac:dyDescent="0.25">
      <c r="A21" s="4" t="s">
        <v>244</v>
      </c>
      <c r="B21" s="4" t="s">
        <v>62</v>
      </c>
      <c r="C21" s="4" t="s">
        <v>54</v>
      </c>
      <c r="D21" s="6">
        <v>4217</v>
      </c>
    </row>
    <row r="22" spans="1:4" ht="14.55" customHeight="1" x14ac:dyDescent="0.25">
      <c r="A22" s="4" t="s">
        <v>244</v>
      </c>
      <c r="B22" s="4" t="s">
        <v>62</v>
      </c>
      <c r="C22" s="4" t="s">
        <v>55</v>
      </c>
      <c r="D22" s="6">
        <v>4464</v>
      </c>
    </row>
    <row r="23" spans="1:4" ht="14.55" customHeight="1" x14ac:dyDescent="0.25">
      <c r="A23" s="4" t="s">
        <v>244</v>
      </c>
      <c r="B23" s="4" t="s">
        <v>62</v>
      </c>
      <c r="C23" s="4" t="s">
        <v>56</v>
      </c>
      <c r="D23" s="6">
        <v>4394</v>
      </c>
    </row>
    <row r="24" spans="1:4" ht="14.55" customHeight="1" x14ac:dyDescent="0.25">
      <c r="A24" s="4" t="s">
        <v>244</v>
      </c>
      <c r="B24" s="4" t="s">
        <v>62</v>
      </c>
      <c r="C24" s="4" t="s">
        <v>57</v>
      </c>
      <c r="D24" s="6">
        <v>3585</v>
      </c>
    </row>
    <row r="25" spans="1:4" ht="14.55" customHeight="1" x14ac:dyDescent="0.25">
      <c r="A25" s="4" t="s">
        <v>244</v>
      </c>
      <c r="B25" s="4" t="s">
        <v>62</v>
      </c>
      <c r="C25" s="4" t="s">
        <v>58</v>
      </c>
      <c r="D25" s="6">
        <v>2228</v>
      </c>
    </row>
    <row r="26" spans="1:4" ht="14.55" customHeight="1" x14ac:dyDescent="0.25">
      <c r="A26" s="4" t="s">
        <v>244</v>
      </c>
      <c r="B26" s="4" t="s">
        <v>62</v>
      </c>
      <c r="C26" s="4" t="s">
        <v>59</v>
      </c>
      <c r="D26" s="6">
        <v>1239</v>
      </c>
    </row>
    <row r="27" spans="1:4" ht="14.55" customHeight="1" x14ac:dyDescent="0.25">
      <c r="A27" s="4" t="s">
        <v>244</v>
      </c>
      <c r="B27" s="4" t="s">
        <v>62</v>
      </c>
      <c r="C27" s="4" t="s">
        <v>60</v>
      </c>
      <c r="D27" s="6">
        <v>543</v>
      </c>
    </row>
    <row r="28" spans="1:4" x14ac:dyDescent="0.25">
      <c r="A28" s="4"/>
      <c r="B28" s="4"/>
      <c r="C28" s="4"/>
      <c r="D28" s="6"/>
    </row>
    <row r="29" spans="1:4" x14ac:dyDescent="0.25">
      <c r="A29" s="4"/>
      <c r="B29" s="4"/>
      <c r="C29" s="4"/>
      <c r="D29" s="6"/>
    </row>
    <row r="30" spans="1:4" x14ac:dyDescent="0.25">
      <c r="A30" s="4"/>
      <c r="B30" s="4"/>
      <c r="C30" s="4"/>
      <c r="D30" s="6"/>
    </row>
    <row r="31" spans="1:4" x14ac:dyDescent="0.25">
      <c r="A31" s="4"/>
      <c r="B31" s="4"/>
      <c r="C31" s="4"/>
      <c r="D31" s="6"/>
    </row>
    <row r="32" spans="1:4" x14ac:dyDescent="0.25">
      <c r="A32" s="4"/>
      <c r="B32" s="4"/>
      <c r="C32" s="4"/>
      <c r="D32" s="6"/>
    </row>
    <row r="33" spans="1:4" x14ac:dyDescent="0.25">
      <c r="A33" s="4"/>
      <c r="B33" s="4"/>
      <c r="C33" s="4"/>
      <c r="D33" s="6"/>
    </row>
  </sheetData>
  <pageMargins left="0.7" right="0.7" top="0.75" bottom="0.75" header="0.3" footer="0.3"/>
  <pageSetup paperSize="9" orientation="portrait" horizontalDpi="300" verticalDpi="300"/>
  <tableParts count="1">
    <tablePart r:id="rId1"/>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E251"/>
  <sheetViews>
    <sheetView showGridLines="0" workbookViewId="0"/>
  </sheetViews>
  <sheetFormatPr defaultColWidth="11.5546875" defaultRowHeight="13.2" x14ac:dyDescent="0.25"/>
  <cols>
    <col min="1" max="1" width="30.6640625" customWidth="1"/>
    <col min="2" max="2" width="7.6640625" customWidth="1"/>
    <col min="3" max="3" width="14.6640625" customWidth="1"/>
    <col min="4" max="4" width="13.6640625" customWidth="1"/>
    <col min="5" max="5" width="29.6640625" customWidth="1"/>
  </cols>
  <sheetData>
    <row r="1" spans="1:5" ht="14.55" customHeight="1" x14ac:dyDescent="0.25">
      <c r="A1" s="1" t="s">
        <v>304</v>
      </c>
    </row>
    <row r="2" spans="1:5" ht="28.95" customHeight="1" x14ac:dyDescent="0.25">
      <c r="A2" s="1" t="s">
        <v>51</v>
      </c>
    </row>
    <row r="3" spans="1:5" ht="14.55" customHeight="1" x14ac:dyDescent="0.25">
      <c r="A3" t="s">
        <v>303</v>
      </c>
    </row>
    <row r="4" spans="1:5" ht="14.55" customHeight="1" x14ac:dyDescent="0.25">
      <c r="A4" t="s">
        <v>305</v>
      </c>
    </row>
    <row r="5" spans="1:5" ht="14.55" customHeight="1" x14ac:dyDescent="0.25">
      <c r="A5" t="s">
        <v>306</v>
      </c>
    </row>
    <row r="6" spans="1:5" ht="14.55" customHeight="1" x14ac:dyDescent="0.25">
      <c r="A6" t="s">
        <v>307</v>
      </c>
    </row>
    <row r="7" spans="1:5" ht="28.95" customHeight="1" x14ac:dyDescent="0.25">
      <c r="A7" s="3" t="s">
        <v>3</v>
      </c>
      <c r="B7" s="3" t="s">
        <v>7</v>
      </c>
      <c r="C7" s="3" t="s">
        <v>5</v>
      </c>
      <c r="D7" s="3" t="s">
        <v>27</v>
      </c>
      <c r="E7" s="5" t="s">
        <v>39</v>
      </c>
    </row>
    <row r="8" spans="1:5" ht="14.55" customHeight="1" x14ac:dyDescent="0.25">
      <c r="A8" s="4" t="s">
        <v>244</v>
      </c>
      <c r="B8" s="4" t="s">
        <v>53</v>
      </c>
      <c r="C8" s="4" t="s">
        <v>54</v>
      </c>
      <c r="D8" s="4" t="s">
        <v>71</v>
      </c>
      <c r="E8" s="6">
        <v>9710</v>
      </c>
    </row>
    <row r="9" spans="1:5" ht="14.55" customHeight="1" x14ac:dyDescent="0.25">
      <c r="A9" s="4" t="s">
        <v>244</v>
      </c>
      <c r="B9" s="4" t="s">
        <v>53</v>
      </c>
      <c r="C9" s="4" t="s">
        <v>54</v>
      </c>
      <c r="D9" s="4" t="s">
        <v>72</v>
      </c>
      <c r="E9" s="6">
        <v>129726</v>
      </c>
    </row>
    <row r="10" spans="1:5" ht="14.55" customHeight="1" x14ac:dyDescent="0.25">
      <c r="A10" s="4" t="s">
        <v>244</v>
      </c>
      <c r="B10" s="4" t="s">
        <v>53</v>
      </c>
      <c r="C10" s="4" t="s">
        <v>54</v>
      </c>
      <c r="D10" s="4" t="s">
        <v>73</v>
      </c>
      <c r="E10" s="6">
        <v>379061</v>
      </c>
    </row>
    <row r="11" spans="1:5" ht="14.55" customHeight="1" x14ac:dyDescent="0.25">
      <c r="A11" s="4" t="s">
        <v>244</v>
      </c>
      <c r="B11" s="4" t="s">
        <v>53</v>
      </c>
      <c r="C11" s="4" t="s">
        <v>54</v>
      </c>
      <c r="D11" s="4" t="s">
        <v>74</v>
      </c>
      <c r="E11" s="6">
        <v>587476</v>
      </c>
    </row>
    <row r="12" spans="1:5" ht="14.55" customHeight="1" x14ac:dyDescent="0.25">
      <c r="A12" s="4" t="s">
        <v>244</v>
      </c>
      <c r="B12" s="4" t="s">
        <v>53</v>
      </c>
      <c r="C12" s="4" t="s">
        <v>54</v>
      </c>
      <c r="D12" s="4" t="s">
        <v>75</v>
      </c>
      <c r="E12" s="6">
        <v>648761</v>
      </c>
    </row>
    <row r="13" spans="1:5" ht="14.55" customHeight="1" x14ac:dyDescent="0.25">
      <c r="A13" s="4" t="s">
        <v>244</v>
      </c>
      <c r="B13" s="4" t="s">
        <v>53</v>
      </c>
      <c r="C13" s="4" t="s">
        <v>54</v>
      </c>
      <c r="D13" s="4" t="s">
        <v>76</v>
      </c>
      <c r="E13" s="6">
        <v>564440</v>
      </c>
    </row>
    <row r="14" spans="1:5" ht="14.55" customHeight="1" x14ac:dyDescent="0.25">
      <c r="A14" s="4" t="s">
        <v>244</v>
      </c>
      <c r="B14" s="4" t="s">
        <v>53</v>
      </c>
      <c r="C14" s="4" t="s">
        <v>54</v>
      </c>
      <c r="D14" s="4" t="s">
        <v>77</v>
      </c>
      <c r="E14" s="6">
        <v>461107</v>
      </c>
    </row>
    <row r="15" spans="1:5" ht="14.55" customHeight="1" x14ac:dyDescent="0.25">
      <c r="A15" s="4" t="s">
        <v>244</v>
      </c>
      <c r="B15" s="4" t="s">
        <v>53</v>
      </c>
      <c r="C15" s="4" t="s">
        <v>54</v>
      </c>
      <c r="D15" s="4" t="s">
        <v>78</v>
      </c>
      <c r="E15" s="6">
        <v>260869</v>
      </c>
    </row>
    <row r="16" spans="1:5" ht="14.55" customHeight="1" x14ac:dyDescent="0.25">
      <c r="A16" s="4" t="s">
        <v>244</v>
      </c>
      <c r="B16" s="4" t="s">
        <v>53</v>
      </c>
      <c r="C16" s="4" t="s">
        <v>54</v>
      </c>
      <c r="D16" s="4" t="s">
        <v>79</v>
      </c>
      <c r="E16" s="6">
        <v>106372</v>
      </c>
    </row>
    <row r="17" spans="1:5" ht="14.55" customHeight="1" x14ac:dyDescent="0.25">
      <c r="A17" s="4" t="s">
        <v>244</v>
      </c>
      <c r="B17" s="4" t="s">
        <v>53</v>
      </c>
      <c r="C17" s="4" t="s">
        <v>54</v>
      </c>
      <c r="D17" s="4" t="s">
        <v>80</v>
      </c>
      <c r="E17" s="6">
        <v>40565</v>
      </c>
    </row>
    <row r="18" spans="1:5" ht="14.55" customHeight="1" x14ac:dyDescent="0.25">
      <c r="A18" s="4" t="s">
        <v>244</v>
      </c>
      <c r="B18" s="4" t="s">
        <v>53</v>
      </c>
      <c r="C18" s="4" t="s">
        <v>54</v>
      </c>
      <c r="D18" s="4" t="s">
        <v>81</v>
      </c>
      <c r="E18" s="6">
        <v>16240</v>
      </c>
    </row>
    <row r="19" spans="1:5" ht="14.55" customHeight="1" x14ac:dyDescent="0.25">
      <c r="A19" s="4" t="s">
        <v>244</v>
      </c>
      <c r="B19" s="4" t="s">
        <v>53</v>
      </c>
      <c r="C19" s="4" t="s">
        <v>54</v>
      </c>
      <c r="D19" s="4" t="s">
        <v>82</v>
      </c>
      <c r="E19" s="6">
        <v>50</v>
      </c>
    </row>
    <row r="20" spans="1:5" ht="14.55" customHeight="1" x14ac:dyDescent="0.25">
      <c r="A20" s="4" t="s">
        <v>244</v>
      </c>
      <c r="B20" s="4" t="s">
        <v>53</v>
      </c>
      <c r="C20" s="4" t="s">
        <v>55</v>
      </c>
      <c r="D20" s="4" t="s">
        <v>71</v>
      </c>
      <c r="E20" s="6">
        <v>2786</v>
      </c>
    </row>
    <row r="21" spans="1:5" ht="14.55" customHeight="1" x14ac:dyDescent="0.25">
      <c r="A21" s="4" t="s">
        <v>244</v>
      </c>
      <c r="B21" s="4" t="s">
        <v>53</v>
      </c>
      <c r="C21" s="4" t="s">
        <v>55</v>
      </c>
      <c r="D21" s="4" t="s">
        <v>72</v>
      </c>
      <c r="E21" s="6">
        <v>69507</v>
      </c>
    </row>
    <row r="22" spans="1:5" ht="14.55" customHeight="1" x14ac:dyDescent="0.25">
      <c r="A22" s="4" t="s">
        <v>244</v>
      </c>
      <c r="B22" s="4" t="s">
        <v>53</v>
      </c>
      <c r="C22" s="4" t="s">
        <v>55</v>
      </c>
      <c r="D22" s="4" t="s">
        <v>73</v>
      </c>
      <c r="E22" s="6">
        <v>274789</v>
      </c>
    </row>
    <row r="23" spans="1:5" ht="14.55" customHeight="1" x14ac:dyDescent="0.25">
      <c r="A23" s="4" t="s">
        <v>244</v>
      </c>
      <c r="B23" s="4" t="s">
        <v>53</v>
      </c>
      <c r="C23" s="4" t="s">
        <v>55</v>
      </c>
      <c r="D23" s="4" t="s">
        <v>74</v>
      </c>
      <c r="E23" s="6">
        <v>515381</v>
      </c>
    </row>
    <row r="24" spans="1:5" ht="14.55" customHeight="1" x14ac:dyDescent="0.25">
      <c r="A24" s="4" t="s">
        <v>244</v>
      </c>
      <c r="B24" s="4" t="s">
        <v>53</v>
      </c>
      <c r="C24" s="4" t="s">
        <v>55</v>
      </c>
      <c r="D24" s="4" t="s">
        <v>75</v>
      </c>
      <c r="E24" s="6">
        <v>617870</v>
      </c>
    </row>
    <row r="25" spans="1:5" ht="14.55" customHeight="1" x14ac:dyDescent="0.25">
      <c r="A25" s="4" t="s">
        <v>244</v>
      </c>
      <c r="B25" s="4" t="s">
        <v>53</v>
      </c>
      <c r="C25" s="4" t="s">
        <v>55</v>
      </c>
      <c r="D25" s="4" t="s">
        <v>76</v>
      </c>
      <c r="E25" s="6">
        <v>559214</v>
      </c>
    </row>
    <row r="26" spans="1:5" ht="14.55" customHeight="1" x14ac:dyDescent="0.25">
      <c r="A26" s="4" t="s">
        <v>244</v>
      </c>
      <c r="B26" s="4" t="s">
        <v>53</v>
      </c>
      <c r="C26" s="4" t="s">
        <v>55</v>
      </c>
      <c r="D26" s="4" t="s">
        <v>77</v>
      </c>
      <c r="E26" s="6">
        <v>462249</v>
      </c>
    </row>
    <row r="27" spans="1:5" ht="14.55" customHeight="1" x14ac:dyDescent="0.25">
      <c r="A27" s="4" t="s">
        <v>244</v>
      </c>
      <c r="B27" s="4" t="s">
        <v>53</v>
      </c>
      <c r="C27" s="4" t="s">
        <v>55</v>
      </c>
      <c r="D27" s="4" t="s">
        <v>78</v>
      </c>
      <c r="E27" s="6">
        <v>272938</v>
      </c>
    </row>
    <row r="28" spans="1:5" ht="14.55" customHeight="1" x14ac:dyDescent="0.25">
      <c r="A28" s="4" t="s">
        <v>244</v>
      </c>
      <c r="B28" s="4" t="s">
        <v>53</v>
      </c>
      <c r="C28" s="4" t="s">
        <v>55</v>
      </c>
      <c r="D28" s="4" t="s">
        <v>79</v>
      </c>
      <c r="E28" s="6">
        <v>114207</v>
      </c>
    </row>
    <row r="29" spans="1:5" ht="14.55" customHeight="1" x14ac:dyDescent="0.25">
      <c r="A29" s="4" t="s">
        <v>244</v>
      </c>
      <c r="B29" s="4" t="s">
        <v>53</v>
      </c>
      <c r="C29" s="4" t="s">
        <v>55</v>
      </c>
      <c r="D29" s="4" t="s">
        <v>80</v>
      </c>
      <c r="E29" s="6">
        <v>43991</v>
      </c>
    </row>
    <row r="30" spans="1:5" ht="14.55" customHeight="1" x14ac:dyDescent="0.25">
      <c r="A30" s="4" t="s">
        <v>244</v>
      </c>
      <c r="B30" s="4" t="s">
        <v>53</v>
      </c>
      <c r="C30" s="4" t="s">
        <v>55</v>
      </c>
      <c r="D30" s="4" t="s">
        <v>81</v>
      </c>
      <c r="E30" s="6">
        <v>19986</v>
      </c>
    </row>
    <row r="31" spans="1:5" ht="14.55" customHeight="1" x14ac:dyDescent="0.25">
      <c r="A31" s="4" t="s">
        <v>244</v>
      </c>
      <c r="B31" s="4" t="s">
        <v>53</v>
      </c>
      <c r="C31" s="4" t="s">
        <v>55</v>
      </c>
      <c r="D31" s="4" t="s">
        <v>82</v>
      </c>
      <c r="E31" s="6">
        <v>47</v>
      </c>
    </row>
    <row r="32" spans="1:5" ht="14.55" customHeight="1" x14ac:dyDescent="0.25">
      <c r="A32" s="4" t="s">
        <v>244</v>
      </c>
      <c r="B32" s="4" t="s">
        <v>53</v>
      </c>
      <c r="C32" s="4" t="s">
        <v>56</v>
      </c>
      <c r="D32" s="4" t="s">
        <v>71</v>
      </c>
      <c r="E32" s="6">
        <v>399</v>
      </c>
    </row>
    <row r="33" spans="1:5" ht="14.55" customHeight="1" x14ac:dyDescent="0.25">
      <c r="A33" s="4" t="s">
        <v>244</v>
      </c>
      <c r="B33" s="4" t="s">
        <v>53</v>
      </c>
      <c r="C33" s="4" t="s">
        <v>56</v>
      </c>
      <c r="D33" s="4" t="s">
        <v>72</v>
      </c>
      <c r="E33" s="6">
        <v>25878</v>
      </c>
    </row>
    <row r="34" spans="1:5" ht="14.55" customHeight="1" x14ac:dyDescent="0.25">
      <c r="A34" s="4" t="s">
        <v>244</v>
      </c>
      <c r="B34" s="4" t="s">
        <v>53</v>
      </c>
      <c r="C34" s="4" t="s">
        <v>56</v>
      </c>
      <c r="D34" s="4" t="s">
        <v>73</v>
      </c>
      <c r="E34" s="6">
        <v>142438</v>
      </c>
    </row>
    <row r="35" spans="1:5" ht="14.55" customHeight="1" x14ac:dyDescent="0.25">
      <c r="A35" s="4" t="s">
        <v>244</v>
      </c>
      <c r="B35" s="4" t="s">
        <v>53</v>
      </c>
      <c r="C35" s="4" t="s">
        <v>56</v>
      </c>
      <c r="D35" s="4" t="s">
        <v>74</v>
      </c>
      <c r="E35" s="6">
        <v>340680</v>
      </c>
    </row>
    <row r="36" spans="1:5" ht="14.55" customHeight="1" x14ac:dyDescent="0.25">
      <c r="A36" s="4" t="s">
        <v>244</v>
      </c>
      <c r="B36" s="4" t="s">
        <v>53</v>
      </c>
      <c r="C36" s="4" t="s">
        <v>56</v>
      </c>
      <c r="D36" s="4" t="s">
        <v>75</v>
      </c>
      <c r="E36" s="6">
        <v>459186</v>
      </c>
    </row>
    <row r="37" spans="1:5" ht="14.55" customHeight="1" x14ac:dyDescent="0.25">
      <c r="A37" s="4" t="s">
        <v>244</v>
      </c>
      <c r="B37" s="4" t="s">
        <v>53</v>
      </c>
      <c r="C37" s="4" t="s">
        <v>56</v>
      </c>
      <c r="D37" s="4" t="s">
        <v>76</v>
      </c>
      <c r="E37" s="6">
        <v>451652</v>
      </c>
    </row>
    <row r="38" spans="1:5" ht="14.55" customHeight="1" x14ac:dyDescent="0.25">
      <c r="A38" s="4" t="s">
        <v>244</v>
      </c>
      <c r="B38" s="4" t="s">
        <v>53</v>
      </c>
      <c r="C38" s="4" t="s">
        <v>56</v>
      </c>
      <c r="D38" s="4" t="s">
        <v>77</v>
      </c>
      <c r="E38" s="6">
        <v>375285</v>
      </c>
    </row>
    <row r="39" spans="1:5" ht="14.55" customHeight="1" x14ac:dyDescent="0.25">
      <c r="A39" s="4" t="s">
        <v>244</v>
      </c>
      <c r="B39" s="4" t="s">
        <v>53</v>
      </c>
      <c r="C39" s="4" t="s">
        <v>56</v>
      </c>
      <c r="D39" s="4" t="s">
        <v>78</v>
      </c>
      <c r="E39" s="6">
        <v>234305</v>
      </c>
    </row>
    <row r="40" spans="1:5" ht="14.55" customHeight="1" x14ac:dyDescent="0.25">
      <c r="A40" s="4" t="s">
        <v>244</v>
      </c>
      <c r="B40" s="4" t="s">
        <v>53</v>
      </c>
      <c r="C40" s="4" t="s">
        <v>56</v>
      </c>
      <c r="D40" s="4" t="s">
        <v>79</v>
      </c>
      <c r="E40" s="6">
        <v>101050</v>
      </c>
    </row>
    <row r="41" spans="1:5" ht="14.55" customHeight="1" x14ac:dyDescent="0.25">
      <c r="A41" s="4" t="s">
        <v>244</v>
      </c>
      <c r="B41" s="4" t="s">
        <v>53</v>
      </c>
      <c r="C41" s="4" t="s">
        <v>56</v>
      </c>
      <c r="D41" s="4" t="s">
        <v>80</v>
      </c>
      <c r="E41" s="6">
        <v>39934</v>
      </c>
    </row>
    <row r="42" spans="1:5" ht="14.55" customHeight="1" x14ac:dyDescent="0.25">
      <c r="A42" s="4" t="s">
        <v>244</v>
      </c>
      <c r="B42" s="4" t="s">
        <v>53</v>
      </c>
      <c r="C42" s="4" t="s">
        <v>56</v>
      </c>
      <c r="D42" s="4" t="s">
        <v>81</v>
      </c>
      <c r="E42" s="6">
        <v>19716</v>
      </c>
    </row>
    <row r="43" spans="1:5" ht="14.55" customHeight="1" x14ac:dyDescent="0.25">
      <c r="A43" s="4" t="s">
        <v>244</v>
      </c>
      <c r="B43" s="4" t="s">
        <v>53</v>
      </c>
      <c r="C43" s="4" t="s">
        <v>56</v>
      </c>
      <c r="D43" s="4" t="s">
        <v>82</v>
      </c>
      <c r="E43" s="6">
        <v>37</v>
      </c>
    </row>
    <row r="44" spans="1:5" ht="14.55" customHeight="1" x14ac:dyDescent="0.25">
      <c r="A44" s="4" t="s">
        <v>244</v>
      </c>
      <c r="B44" s="4" t="s">
        <v>53</v>
      </c>
      <c r="C44" s="4" t="s">
        <v>57</v>
      </c>
      <c r="D44" s="4" t="s">
        <v>71</v>
      </c>
      <c r="E44" s="6">
        <v>34</v>
      </c>
    </row>
    <row r="45" spans="1:5" ht="14.55" customHeight="1" x14ac:dyDescent="0.25">
      <c r="A45" s="4" t="s">
        <v>244</v>
      </c>
      <c r="B45" s="4" t="s">
        <v>53</v>
      </c>
      <c r="C45" s="4" t="s">
        <v>57</v>
      </c>
      <c r="D45" s="4" t="s">
        <v>72</v>
      </c>
      <c r="E45" s="6">
        <v>9282</v>
      </c>
    </row>
    <row r="46" spans="1:5" ht="14.55" customHeight="1" x14ac:dyDescent="0.25">
      <c r="A46" s="4" t="s">
        <v>244</v>
      </c>
      <c r="B46" s="4" t="s">
        <v>53</v>
      </c>
      <c r="C46" s="4" t="s">
        <v>57</v>
      </c>
      <c r="D46" s="4" t="s">
        <v>73</v>
      </c>
      <c r="E46" s="6">
        <v>75100</v>
      </c>
    </row>
    <row r="47" spans="1:5" ht="14.55" customHeight="1" x14ac:dyDescent="0.25">
      <c r="A47" s="4" t="s">
        <v>244</v>
      </c>
      <c r="B47" s="4" t="s">
        <v>53</v>
      </c>
      <c r="C47" s="4" t="s">
        <v>57</v>
      </c>
      <c r="D47" s="4" t="s">
        <v>74</v>
      </c>
      <c r="E47" s="6">
        <v>228147</v>
      </c>
    </row>
    <row r="48" spans="1:5" ht="14.55" customHeight="1" x14ac:dyDescent="0.25">
      <c r="A48" s="4" t="s">
        <v>244</v>
      </c>
      <c r="B48" s="4" t="s">
        <v>53</v>
      </c>
      <c r="C48" s="4" t="s">
        <v>57</v>
      </c>
      <c r="D48" s="4" t="s">
        <v>75</v>
      </c>
      <c r="E48" s="6">
        <v>352783</v>
      </c>
    </row>
    <row r="49" spans="1:5" ht="14.55" customHeight="1" x14ac:dyDescent="0.25">
      <c r="A49" s="4" t="s">
        <v>244</v>
      </c>
      <c r="B49" s="4" t="s">
        <v>53</v>
      </c>
      <c r="C49" s="4" t="s">
        <v>57</v>
      </c>
      <c r="D49" s="4" t="s">
        <v>76</v>
      </c>
      <c r="E49" s="6">
        <v>373971</v>
      </c>
    </row>
    <row r="50" spans="1:5" ht="14.55" customHeight="1" x14ac:dyDescent="0.25">
      <c r="A50" s="4" t="s">
        <v>244</v>
      </c>
      <c r="B50" s="4" t="s">
        <v>53</v>
      </c>
      <c r="C50" s="4" t="s">
        <v>57</v>
      </c>
      <c r="D50" s="4" t="s">
        <v>77</v>
      </c>
      <c r="E50" s="6">
        <v>314554</v>
      </c>
    </row>
    <row r="51" spans="1:5" ht="14.55" customHeight="1" x14ac:dyDescent="0.25">
      <c r="A51" s="4" t="s">
        <v>244</v>
      </c>
      <c r="B51" s="4" t="s">
        <v>53</v>
      </c>
      <c r="C51" s="4" t="s">
        <v>57</v>
      </c>
      <c r="D51" s="4" t="s">
        <v>78</v>
      </c>
      <c r="E51" s="6">
        <v>207538</v>
      </c>
    </row>
    <row r="52" spans="1:5" ht="14.55" customHeight="1" x14ac:dyDescent="0.25">
      <c r="A52" s="4" t="s">
        <v>244</v>
      </c>
      <c r="B52" s="4" t="s">
        <v>53</v>
      </c>
      <c r="C52" s="4" t="s">
        <v>57</v>
      </c>
      <c r="D52" s="4" t="s">
        <v>79</v>
      </c>
      <c r="E52" s="6">
        <v>91946</v>
      </c>
    </row>
    <row r="53" spans="1:5" ht="14.55" customHeight="1" x14ac:dyDescent="0.25">
      <c r="A53" s="4" t="s">
        <v>244</v>
      </c>
      <c r="B53" s="4" t="s">
        <v>53</v>
      </c>
      <c r="C53" s="4" t="s">
        <v>57</v>
      </c>
      <c r="D53" s="4" t="s">
        <v>80</v>
      </c>
      <c r="E53" s="6">
        <v>36781</v>
      </c>
    </row>
    <row r="54" spans="1:5" ht="14.55" customHeight="1" x14ac:dyDescent="0.25">
      <c r="A54" s="4" t="s">
        <v>244</v>
      </c>
      <c r="B54" s="4" t="s">
        <v>53</v>
      </c>
      <c r="C54" s="4" t="s">
        <v>57</v>
      </c>
      <c r="D54" s="4" t="s">
        <v>81</v>
      </c>
      <c r="E54" s="6">
        <v>19583</v>
      </c>
    </row>
    <row r="55" spans="1:5" ht="14.55" customHeight="1" x14ac:dyDescent="0.25">
      <c r="A55" s="4" t="s">
        <v>244</v>
      </c>
      <c r="B55" s="4" t="s">
        <v>53</v>
      </c>
      <c r="C55" s="4" t="s">
        <v>57</v>
      </c>
      <c r="D55" s="4" t="s">
        <v>82</v>
      </c>
      <c r="E55" s="6">
        <v>24</v>
      </c>
    </row>
    <row r="56" spans="1:5" ht="14.55" customHeight="1" x14ac:dyDescent="0.25">
      <c r="A56" s="4" t="s">
        <v>244</v>
      </c>
      <c r="B56" s="4" t="s">
        <v>53</v>
      </c>
      <c r="C56" s="4" t="s">
        <v>58</v>
      </c>
      <c r="D56" s="4" t="s">
        <v>71</v>
      </c>
      <c r="E56" s="6">
        <v>2</v>
      </c>
    </row>
    <row r="57" spans="1:5" ht="14.55" customHeight="1" x14ac:dyDescent="0.25">
      <c r="A57" s="4" t="s">
        <v>244</v>
      </c>
      <c r="B57" s="4" t="s">
        <v>53</v>
      </c>
      <c r="C57" s="4" t="s">
        <v>58</v>
      </c>
      <c r="D57" s="4" t="s">
        <v>72</v>
      </c>
      <c r="E57" s="6">
        <v>3032</v>
      </c>
    </row>
    <row r="58" spans="1:5" ht="14.55" customHeight="1" x14ac:dyDescent="0.25">
      <c r="A58" s="4" t="s">
        <v>244</v>
      </c>
      <c r="B58" s="4" t="s">
        <v>53</v>
      </c>
      <c r="C58" s="4" t="s">
        <v>58</v>
      </c>
      <c r="D58" s="4" t="s">
        <v>73</v>
      </c>
      <c r="E58" s="6">
        <v>39155</v>
      </c>
    </row>
    <row r="59" spans="1:5" ht="14.55" customHeight="1" x14ac:dyDescent="0.25">
      <c r="A59" s="4" t="s">
        <v>244</v>
      </c>
      <c r="B59" s="4" t="s">
        <v>53</v>
      </c>
      <c r="C59" s="4" t="s">
        <v>58</v>
      </c>
      <c r="D59" s="4" t="s">
        <v>74</v>
      </c>
      <c r="E59" s="6">
        <v>148281</v>
      </c>
    </row>
    <row r="60" spans="1:5" ht="14.55" customHeight="1" x14ac:dyDescent="0.25">
      <c r="A60" s="4" t="s">
        <v>244</v>
      </c>
      <c r="B60" s="4" t="s">
        <v>53</v>
      </c>
      <c r="C60" s="4" t="s">
        <v>58</v>
      </c>
      <c r="D60" s="4" t="s">
        <v>75</v>
      </c>
      <c r="E60" s="6">
        <v>266691</v>
      </c>
    </row>
    <row r="61" spans="1:5" ht="14.55" customHeight="1" x14ac:dyDescent="0.25">
      <c r="A61" s="4" t="s">
        <v>244</v>
      </c>
      <c r="B61" s="4" t="s">
        <v>53</v>
      </c>
      <c r="C61" s="4" t="s">
        <v>58</v>
      </c>
      <c r="D61" s="4" t="s">
        <v>76</v>
      </c>
      <c r="E61" s="6">
        <v>304275</v>
      </c>
    </row>
    <row r="62" spans="1:5" ht="14.55" customHeight="1" x14ac:dyDescent="0.25">
      <c r="A62" s="4" t="s">
        <v>244</v>
      </c>
      <c r="B62" s="4" t="s">
        <v>53</v>
      </c>
      <c r="C62" s="4" t="s">
        <v>58</v>
      </c>
      <c r="D62" s="4" t="s">
        <v>77</v>
      </c>
      <c r="E62" s="6">
        <v>259467</v>
      </c>
    </row>
    <row r="63" spans="1:5" ht="14.55" customHeight="1" x14ac:dyDescent="0.25">
      <c r="A63" s="4" t="s">
        <v>244</v>
      </c>
      <c r="B63" s="4" t="s">
        <v>53</v>
      </c>
      <c r="C63" s="4" t="s">
        <v>58</v>
      </c>
      <c r="D63" s="4" t="s">
        <v>78</v>
      </c>
      <c r="E63" s="6">
        <v>179132</v>
      </c>
    </row>
    <row r="64" spans="1:5" ht="14.55" customHeight="1" x14ac:dyDescent="0.25">
      <c r="A64" s="4" t="s">
        <v>244</v>
      </c>
      <c r="B64" s="4" t="s">
        <v>53</v>
      </c>
      <c r="C64" s="4" t="s">
        <v>58</v>
      </c>
      <c r="D64" s="4" t="s">
        <v>79</v>
      </c>
      <c r="E64" s="6">
        <v>81514</v>
      </c>
    </row>
    <row r="65" spans="1:5" ht="14.55" customHeight="1" x14ac:dyDescent="0.25">
      <c r="A65" s="4" t="s">
        <v>244</v>
      </c>
      <c r="B65" s="4" t="s">
        <v>53</v>
      </c>
      <c r="C65" s="4" t="s">
        <v>58</v>
      </c>
      <c r="D65" s="4" t="s">
        <v>80</v>
      </c>
      <c r="E65" s="6">
        <v>33311</v>
      </c>
    </row>
    <row r="66" spans="1:5" ht="14.55" customHeight="1" x14ac:dyDescent="0.25">
      <c r="A66" s="4" t="s">
        <v>244</v>
      </c>
      <c r="B66" s="4" t="s">
        <v>53</v>
      </c>
      <c r="C66" s="4" t="s">
        <v>58</v>
      </c>
      <c r="D66" s="4" t="s">
        <v>81</v>
      </c>
      <c r="E66" s="6">
        <v>18127</v>
      </c>
    </row>
    <row r="67" spans="1:5" ht="14.55" customHeight="1" x14ac:dyDescent="0.25">
      <c r="A67" s="4" t="s">
        <v>244</v>
      </c>
      <c r="B67" s="4" t="s">
        <v>53</v>
      </c>
      <c r="C67" s="4" t="s">
        <v>58</v>
      </c>
      <c r="D67" s="4" t="s">
        <v>82</v>
      </c>
      <c r="E67" s="6">
        <v>23</v>
      </c>
    </row>
    <row r="68" spans="1:5" ht="14.55" customHeight="1" x14ac:dyDescent="0.25">
      <c r="A68" s="4" t="s">
        <v>244</v>
      </c>
      <c r="B68" s="4" t="s">
        <v>53</v>
      </c>
      <c r="C68" s="4" t="s">
        <v>59</v>
      </c>
      <c r="D68" s="4" t="s">
        <v>72</v>
      </c>
      <c r="E68" s="6">
        <v>811</v>
      </c>
    </row>
    <row r="69" spans="1:5" ht="14.55" customHeight="1" x14ac:dyDescent="0.25">
      <c r="A69" s="4" t="s">
        <v>244</v>
      </c>
      <c r="B69" s="4" t="s">
        <v>53</v>
      </c>
      <c r="C69" s="4" t="s">
        <v>59</v>
      </c>
      <c r="D69" s="4" t="s">
        <v>73</v>
      </c>
      <c r="E69" s="6">
        <v>18609</v>
      </c>
    </row>
    <row r="70" spans="1:5" ht="14.55" customHeight="1" x14ac:dyDescent="0.25">
      <c r="A70" s="4" t="s">
        <v>244</v>
      </c>
      <c r="B70" s="4" t="s">
        <v>53</v>
      </c>
      <c r="C70" s="4" t="s">
        <v>59</v>
      </c>
      <c r="D70" s="4" t="s">
        <v>74</v>
      </c>
      <c r="E70" s="6">
        <v>87749</v>
      </c>
    </row>
    <row r="71" spans="1:5" ht="14.55" customHeight="1" x14ac:dyDescent="0.25">
      <c r="A71" s="4" t="s">
        <v>244</v>
      </c>
      <c r="B71" s="4" t="s">
        <v>53</v>
      </c>
      <c r="C71" s="4" t="s">
        <v>59</v>
      </c>
      <c r="D71" s="4" t="s">
        <v>75</v>
      </c>
      <c r="E71" s="6">
        <v>191413</v>
      </c>
    </row>
    <row r="72" spans="1:5" ht="14.55" customHeight="1" x14ac:dyDescent="0.25">
      <c r="A72" s="4" t="s">
        <v>244</v>
      </c>
      <c r="B72" s="4" t="s">
        <v>53</v>
      </c>
      <c r="C72" s="4" t="s">
        <v>59</v>
      </c>
      <c r="D72" s="4" t="s">
        <v>76</v>
      </c>
      <c r="E72" s="6">
        <v>234832</v>
      </c>
    </row>
    <row r="73" spans="1:5" ht="14.55" customHeight="1" x14ac:dyDescent="0.25">
      <c r="A73" s="4" t="s">
        <v>244</v>
      </c>
      <c r="B73" s="4" t="s">
        <v>53</v>
      </c>
      <c r="C73" s="4" t="s">
        <v>59</v>
      </c>
      <c r="D73" s="4" t="s">
        <v>77</v>
      </c>
      <c r="E73" s="6">
        <v>205406</v>
      </c>
    </row>
    <row r="74" spans="1:5" ht="14.55" customHeight="1" x14ac:dyDescent="0.25">
      <c r="A74" s="4" t="s">
        <v>244</v>
      </c>
      <c r="B74" s="4" t="s">
        <v>53</v>
      </c>
      <c r="C74" s="4" t="s">
        <v>59</v>
      </c>
      <c r="D74" s="4" t="s">
        <v>78</v>
      </c>
      <c r="E74" s="6">
        <v>146431</v>
      </c>
    </row>
    <row r="75" spans="1:5" ht="14.55" customHeight="1" x14ac:dyDescent="0.25">
      <c r="A75" s="4" t="s">
        <v>244</v>
      </c>
      <c r="B75" s="4" t="s">
        <v>53</v>
      </c>
      <c r="C75" s="4" t="s">
        <v>59</v>
      </c>
      <c r="D75" s="4" t="s">
        <v>79</v>
      </c>
      <c r="E75" s="6">
        <v>69525</v>
      </c>
    </row>
    <row r="76" spans="1:5" ht="14.55" customHeight="1" x14ac:dyDescent="0.25">
      <c r="A76" s="4" t="s">
        <v>244</v>
      </c>
      <c r="B76" s="4" t="s">
        <v>53</v>
      </c>
      <c r="C76" s="4" t="s">
        <v>59</v>
      </c>
      <c r="D76" s="4" t="s">
        <v>80</v>
      </c>
      <c r="E76" s="6">
        <v>28888</v>
      </c>
    </row>
    <row r="77" spans="1:5" ht="14.55" customHeight="1" x14ac:dyDescent="0.25">
      <c r="A77" s="4" t="s">
        <v>244</v>
      </c>
      <c r="B77" s="4" t="s">
        <v>53</v>
      </c>
      <c r="C77" s="4" t="s">
        <v>59</v>
      </c>
      <c r="D77" s="4" t="s">
        <v>81</v>
      </c>
      <c r="E77" s="6">
        <v>15997</v>
      </c>
    </row>
    <row r="78" spans="1:5" ht="14.55" customHeight="1" x14ac:dyDescent="0.25">
      <c r="A78" s="4" t="s">
        <v>244</v>
      </c>
      <c r="B78" s="4" t="s">
        <v>53</v>
      </c>
      <c r="C78" s="4" t="s">
        <v>59</v>
      </c>
      <c r="D78" s="4" t="s">
        <v>82</v>
      </c>
      <c r="E78" s="6">
        <v>23</v>
      </c>
    </row>
    <row r="79" spans="1:5" ht="14.55" customHeight="1" x14ac:dyDescent="0.25">
      <c r="A79" s="4" t="s">
        <v>244</v>
      </c>
      <c r="B79" s="4" t="s">
        <v>53</v>
      </c>
      <c r="C79" s="4" t="s">
        <v>60</v>
      </c>
      <c r="D79" s="4" t="s">
        <v>72</v>
      </c>
      <c r="E79" s="6">
        <v>80</v>
      </c>
    </row>
    <row r="80" spans="1:5" ht="14.55" customHeight="1" x14ac:dyDescent="0.25">
      <c r="A80" s="4" t="s">
        <v>244</v>
      </c>
      <c r="B80" s="4" t="s">
        <v>53</v>
      </c>
      <c r="C80" s="4" t="s">
        <v>60</v>
      </c>
      <c r="D80" s="4" t="s">
        <v>73</v>
      </c>
      <c r="E80" s="6">
        <v>3772</v>
      </c>
    </row>
    <row r="81" spans="1:5" ht="14.55" customHeight="1" x14ac:dyDescent="0.25">
      <c r="A81" s="4" t="s">
        <v>244</v>
      </c>
      <c r="B81" s="4" t="s">
        <v>53</v>
      </c>
      <c r="C81" s="4" t="s">
        <v>60</v>
      </c>
      <c r="D81" s="4" t="s">
        <v>74</v>
      </c>
      <c r="E81" s="6">
        <v>21921</v>
      </c>
    </row>
    <row r="82" spans="1:5" ht="14.55" customHeight="1" x14ac:dyDescent="0.25">
      <c r="A82" s="4" t="s">
        <v>244</v>
      </c>
      <c r="B82" s="4" t="s">
        <v>53</v>
      </c>
      <c r="C82" s="4" t="s">
        <v>60</v>
      </c>
      <c r="D82" s="4" t="s">
        <v>75</v>
      </c>
      <c r="E82" s="6">
        <v>57110</v>
      </c>
    </row>
    <row r="83" spans="1:5" ht="14.55" customHeight="1" x14ac:dyDescent="0.25">
      <c r="A83" s="4" t="s">
        <v>244</v>
      </c>
      <c r="B83" s="4" t="s">
        <v>53</v>
      </c>
      <c r="C83" s="4" t="s">
        <v>60</v>
      </c>
      <c r="D83" s="4" t="s">
        <v>76</v>
      </c>
      <c r="E83" s="6">
        <v>74272</v>
      </c>
    </row>
    <row r="84" spans="1:5" ht="14.55" customHeight="1" x14ac:dyDescent="0.25">
      <c r="A84" s="4" t="s">
        <v>244</v>
      </c>
      <c r="B84" s="4" t="s">
        <v>53</v>
      </c>
      <c r="C84" s="4" t="s">
        <v>60</v>
      </c>
      <c r="D84" s="4" t="s">
        <v>77</v>
      </c>
      <c r="E84" s="6">
        <v>66499</v>
      </c>
    </row>
    <row r="85" spans="1:5" ht="14.55" customHeight="1" x14ac:dyDescent="0.25">
      <c r="A85" s="4" t="s">
        <v>244</v>
      </c>
      <c r="B85" s="4" t="s">
        <v>53</v>
      </c>
      <c r="C85" s="4" t="s">
        <v>60</v>
      </c>
      <c r="D85" s="4" t="s">
        <v>78</v>
      </c>
      <c r="E85" s="6">
        <v>46997</v>
      </c>
    </row>
    <row r="86" spans="1:5" ht="14.55" customHeight="1" x14ac:dyDescent="0.25">
      <c r="A86" s="4" t="s">
        <v>244</v>
      </c>
      <c r="B86" s="4" t="s">
        <v>53</v>
      </c>
      <c r="C86" s="4" t="s">
        <v>60</v>
      </c>
      <c r="D86" s="4" t="s">
        <v>79</v>
      </c>
      <c r="E86" s="6">
        <v>23478</v>
      </c>
    </row>
    <row r="87" spans="1:5" ht="14.55" customHeight="1" x14ac:dyDescent="0.25">
      <c r="A87" s="4" t="s">
        <v>244</v>
      </c>
      <c r="B87" s="4" t="s">
        <v>53</v>
      </c>
      <c r="C87" s="4" t="s">
        <v>60</v>
      </c>
      <c r="D87" s="4" t="s">
        <v>80</v>
      </c>
      <c r="E87" s="6">
        <v>10266</v>
      </c>
    </row>
    <row r="88" spans="1:5" ht="14.55" customHeight="1" x14ac:dyDescent="0.25">
      <c r="A88" s="4" t="s">
        <v>244</v>
      </c>
      <c r="B88" s="4" t="s">
        <v>53</v>
      </c>
      <c r="C88" s="4" t="s">
        <v>60</v>
      </c>
      <c r="D88" s="4" t="s">
        <v>81</v>
      </c>
      <c r="E88" s="6">
        <v>11380</v>
      </c>
    </row>
    <row r="89" spans="1:5" ht="14.55" customHeight="1" x14ac:dyDescent="0.25">
      <c r="A89" s="4" t="s">
        <v>244</v>
      </c>
      <c r="B89" s="4" t="s">
        <v>53</v>
      </c>
      <c r="C89" s="4" t="s">
        <v>60</v>
      </c>
      <c r="D89" s="4" t="s">
        <v>82</v>
      </c>
      <c r="E89" s="6">
        <v>22</v>
      </c>
    </row>
    <row r="90" spans="1:5" ht="14.55" customHeight="1" x14ac:dyDescent="0.25">
      <c r="A90" s="4" t="s">
        <v>244</v>
      </c>
      <c r="B90" s="4" t="s">
        <v>61</v>
      </c>
      <c r="C90" s="4" t="s">
        <v>54</v>
      </c>
      <c r="D90" s="4" t="s">
        <v>71</v>
      </c>
      <c r="E90" s="6">
        <v>1786</v>
      </c>
    </row>
    <row r="91" spans="1:5" ht="14.55" customHeight="1" x14ac:dyDescent="0.25">
      <c r="A91" s="4" t="s">
        <v>244</v>
      </c>
      <c r="B91" s="4" t="s">
        <v>61</v>
      </c>
      <c r="C91" s="4" t="s">
        <v>54</v>
      </c>
      <c r="D91" s="4" t="s">
        <v>72</v>
      </c>
      <c r="E91" s="6">
        <v>25960</v>
      </c>
    </row>
    <row r="92" spans="1:5" ht="14.55" customHeight="1" x14ac:dyDescent="0.25">
      <c r="A92" s="4" t="s">
        <v>244</v>
      </c>
      <c r="B92" s="4" t="s">
        <v>61</v>
      </c>
      <c r="C92" s="4" t="s">
        <v>54</v>
      </c>
      <c r="D92" s="4" t="s">
        <v>73</v>
      </c>
      <c r="E92" s="6">
        <v>73577</v>
      </c>
    </row>
    <row r="93" spans="1:5" ht="14.55" customHeight="1" x14ac:dyDescent="0.25">
      <c r="A93" s="4" t="s">
        <v>244</v>
      </c>
      <c r="B93" s="4" t="s">
        <v>61</v>
      </c>
      <c r="C93" s="4" t="s">
        <v>54</v>
      </c>
      <c r="D93" s="4" t="s">
        <v>74</v>
      </c>
      <c r="E93" s="6">
        <v>102890</v>
      </c>
    </row>
    <row r="94" spans="1:5" ht="14.55" customHeight="1" x14ac:dyDescent="0.25">
      <c r="A94" s="4" t="s">
        <v>244</v>
      </c>
      <c r="B94" s="4" t="s">
        <v>61</v>
      </c>
      <c r="C94" s="4" t="s">
        <v>54</v>
      </c>
      <c r="D94" s="4" t="s">
        <v>75</v>
      </c>
      <c r="E94" s="6">
        <v>104372</v>
      </c>
    </row>
    <row r="95" spans="1:5" ht="14.55" customHeight="1" x14ac:dyDescent="0.25">
      <c r="A95" s="4" t="s">
        <v>244</v>
      </c>
      <c r="B95" s="4" t="s">
        <v>61</v>
      </c>
      <c r="C95" s="4" t="s">
        <v>54</v>
      </c>
      <c r="D95" s="4" t="s">
        <v>76</v>
      </c>
      <c r="E95" s="6">
        <v>83653</v>
      </c>
    </row>
    <row r="96" spans="1:5" ht="14.55" customHeight="1" x14ac:dyDescent="0.25">
      <c r="A96" s="4" t="s">
        <v>244</v>
      </c>
      <c r="B96" s="4" t="s">
        <v>61</v>
      </c>
      <c r="C96" s="4" t="s">
        <v>54</v>
      </c>
      <c r="D96" s="4" t="s">
        <v>77</v>
      </c>
      <c r="E96" s="6">
        <v>69898</v>
      </c>
    </row>
    <row r="97" spans="1:5" ht="14.55" customHeight="1" x14ac:dyDescent="0.25">
      <c r="A97" s="4" t="s">
        <v>244</v>
      </c>
      <c r="B97" s="4" t="s">
        <v>61</v>
      </c>
      <c r="C97" s="4" t="s">
        <v>54</v>
      </c>
      <c r="D97" s="4" t="s">
        <v>78</v>
      </c>
      <c r="E97" s="6">
        <v>42236</v>
      </c>
    </row>
    <row r="98" spans="1:5" ht="14.55" customHeight="1" x14ac:dyDescent="0.25">
      <c r="A98" s="4" t="s">
        <v>244</v>
      </c>
      <c r="B98" s="4" t="s">
        <v>61</v>
      </c>
      <c r="C98" s="4" t="s">
        <v>54</v>
      </c>
      <c r="D98" s="4" t="s">
        <v>79</v>
      </c>
      <c r="E98" s="6">
        <v>18610</v>
      </c>
    </row>
    <row r="99" spans="1:5" ht="14.55" customHeight="1" x14ac:dyDescent="0.25">
      <c r="A99" s="4" t="s">
        <v>244</v>
      </c>
      <c r="B99" s="4" t="s">
        <v>61</v>
      </c>
      <c r="C99" s="4" t="s">
        <v>54</v>
      </c>
      <c r="D99" s="4" t="s">
        <v>80</v>
      </c>
      <c r="E99" s="6">
        <v>8322</v>
      </c>
    </row>
    <row r="100" spans="1:5" ht="14.55" customHeight="1" x14ac:dyDescent="0.25">
      <c r="A100" s="4" t="s">
        <v>244</v>
      </c>
      <c r="B100" s="4" t="s">
        <v>61</v>
      </c>
      <c r="C100" s="4" t="s">
        <v>54</v>
      </c>
      <c r="D100" s="4" t="s">
        <v>81</v>
      </c>
      <c r="E100" s="6">
        <v>3782</v>
      </c>
    </row>
    <row r="101" spans="1:5" ht="14.55" customHeight="1" x14ac:dyDescent="0.25">
      <c r="A101" s="4" t="s">
        <v>244</v>
      </c>
      <c r="B101" s="4" t="s">
        <v>61</v>
      </c>
      <c r="C101" s="4" t="s">
        <v>54</v>
      </c>
      <c r="D101" s="4" t="s">
        <v>82</v>
      </c>
      <c r="E101" s="6">
        <v>12</v>
      </c>
    </row>
    <row r="102" spans="1:5" ht="14.55" customHeight="1" x14ac:dyDescent="0.25">
      <c r="A102" s="4" t="s">
        <v>244</v>
      </c>
      <c r="B102" s="4" t="s">
        <v>61</v>
      </c>
      <c r="C102" s="4" t="s">
        <v>55</v>
      </c>
      <c r="D102" s="4" t="s">
        <v>71</v>
      </c>
      <c r="E102" s="6">
        <v>493</v>
      </c>
    </row>
    <row r="103" spans="1:5" ht="14.55" customHeight="1" x14ac:dyDescent="0.25">
      <c r="A103" s="4" t="s">
        <v>244</v>
      </c>
      <c r="B103" s="4" t="s">
        <v>61</v>
      </c>
      <c r="C103" s="4" t="s">
        <v>55</v>
      </c>
      <c r="D103" s="4" t="s">
        <v>72</v>
      </c>
      <c r="E103" s="6">
        <v>14005</v>
      </c>
    </row>
    <row r="104" spans="1:5" ht="14.55" customHeight="1" x14ac:dyDescent="0.25">
      <c r="A104" s="4" t="s">
        <v>244</v>
      </c>
      <c r="B104" s="4" t="s">
        <v>61</v>
      </c>
      <c r="C104" s="4" t="s">
        <v>55</v>
      </c>
      <c r="D104" s="4" t="s">
        <v>73</v>
      </c>
      <c r="E104" s="6">
        <v>54248</v>
      </c>
    </row>
    <row r="105" spans="1:5" ht="14.55" customHeight="1" x14ac:dyDescent="0.25">
      <c r="A105" s="4" t="s">
        <v>244</v>
      </c>
      <c r="B105" s="4" t="s">
        <v>61</v>
      </c>
      <c r="C105" s="4" t="s">
        <v>55</v>
      </c>
      <c r="D105" s="4" t="s">
        <v>74</v>
      </c>
      <c r="E105" s="6">
        <v>89377</v>
      </c>
    </row>
    <row r="106" spans="1:5" ht="14.55" customHeight="1" x14ac:dyDescent="0.25">
      <c r="A106" s="4" t="s">
        <v>244</v>
      </c>
      <c r="B106" s="4" t="s">
        <v>61</v>
      </c>
      <c r="C106" s="4" t="s">
        <v>55</v>
      </c>
      <c r="D106" s="4" t="s">
        <v>75</v>
      </c>
      <c r="E106" s="6">
        <v>97632</v>
      </c>
    </row>
    <row r="107" spans="1:5" ht="14.55" customHeight="1" x14ac:dyDescent="0.25">
      <c r="A107" s="4" t="s">
        <v>244</v>
      </c>
      <c r="B107" s="4" t="s">
        <v>61</v>
      </c>
      <c r="C107" s="4" t="s">
        <v>55</v>
      </c>
      <c r="D107" s="4" t="s">
        <v>76</v>
      </c>
      <c r="E107" s="6">
        <v>80406</v>
      </c>
    </row>
    <row r="108" spans="1:5" ht="14.55" customHeight="1" x14ac:dyDescent="0.25">
      <c r="A108" s="4" t="s">
        <v>244</v>
      </c>
      <c r="B108" s="4" t="s">
        <v>61</v>
      </c>
      <c r="C108" s="4" t="s">
        <v>55</v>
      </c>
      <c r="D108" s="4" t="s">
        <v>77</v>
      </c>
      <c r="E108" s="6">
        <v>67014</v>
      </c>
    </row>
    <row r="109" spans="1:5" ht="14.55" customHeight="1" x14ac:dyDescent="0.25">
      <c r="A109" s="4" t="s">
        <v>244</v>
      </c>
      <c r="B109" s="4" t="s">
        <v>61</v>
      </c>
      <c r="C109" s="4" t="s">
        <v>55</v>
      </c>
      <c r="D109" s="4" t="s">
        <v>78</v>
      </c>
      <c r="E109" s="6">
        <v>42386</v>
      </c>
    </row>
    <row r="110" spans="1:5" ht="14.55" customHeight="1" x14ac:dyDescent="0.25">
      <c r="A110" s="4" t="s">
        <v>244</v>
      </c>
      <c r="B110" s="4" t="s">
        <v>61</v>
      </c>
      <c r="C110" s="4" t="s">
        <v>55</v>
      </c>
      <c r="D110" s="4" t="s">
        <v>79</v>
      </c>
      <c r="E110" s="6">
        <v>19515</v>
      </c>
    </row>
    <row r="111" spans="1:5" ht="14.55" customHeight="1" x14ac:dyDescent="0.25">
      <c r="A111" s="4" t="s">
        <v>244</v>
      </c>
      <c r="B111" s="4" t="s">
        <v>61</v>
      </c>
      <c r="C111" s="4" t="s">
        <v>55</v>
      </c>
      <c r="D111" s="4" t="s">
        <v>80</v>
      </c>
      <c r="E111" s="6">
        <v>9102</v>
      </c>
    </row>
    <row r="112" spans="1:5" ht="14.55" customHeight="1" x14ac:dyDescent="0.25">
      <c r="A112" s="4" t="s">
        <v>244</v>
      </c>
      <c r="B112" s="4" t="s">
        <v>61</v>
      </c>
      <c r="C112" s="4" t="s">
        <v>55</v>
      </c>
      <c r="D112" s="4" t="s">
        <v>81</v>
      </c>
      <c r="E112" s="6">
        <v>4757</v>
      </c>
    </row>
    <row r="113" spans="1:5" ht="14.55" customHeight="1" x14ac:dyDescent="0.25">
      <c r="A113" s="4" t="s">
        <v>244</v>
      </c>
      <c r="B113" s="4" t="s">
        <v>61</v>
      </c>
      <c r="C113" s="4" t="s">
        <v>55</v>
      </c>
      <c r="D113" s="4" t="s">
        <v>82</v>
      </c>
      <c r="E113" s="6">
        <v>17</v>
      </c>
    </row>
    <row r="114" spans="1:5" ht="14.55" customHeight="1" x14ac:dyDescent="0.25">
      <c r="A114" s="4" t="s">
        <v>244</v>
      </c>
      <c r="B114" s="4" t="s">
        <v>61</v>
      </c>
      <c r="C114" s="4" t="s">
        <v>56</v>
      </c>
      <c r="D114" s="4" t="s">
        <v>71</v>
      </c>
      <c r="E114" s="6">
        <v>90</v>
      </c>
    </row>
    <row r="115" spans="1:5" ht="14.55" customHeight="1" x14ac:dyDescent="0.25">
      <c r="A115" s="4" t="s">
        <v>244</v>
      </c>
      <c r="B115" s="4" t="s">
        <v>61</v>
      </c>
      <c r="C115" s="4" t="s">
        <v>56</v>
      </c>
      <c r="D115" s="4" t="s">
        <v>72</v>
      </c>
      <c r="E115" s="6">
        <v>5359</v>
      </c>
    </row>
    <row r="116" spans="1:5" ht="14.55" customHeight="1" x14ac:dyDescent="0.25">
      <c r="A116" s="4" t="s">
        <v>244</v>
      </c>
      <c r="B116" s="4" t="s">
        <v>61</v>
      </c>
      <c r="C116" s="4" t="s">
        <v>56</v>
      </c>
      <c r="D116" s="4" t="s">
        <v>73</v>
      </c>
      <c r="E116" s="6">
        <v>28934</v>
      </c>
    </row>
    <row r="117" spans="1:5" ht="14.55" customHeight="1" x14ac:dyDescent="0.25">
      <c r="A117" s="4" t="s">
        <v>244</v>
      </c>
      <c r="B117" s="4" t="s">
        <v>61</v>
      </c>
      <c r="C117" s="4" t="s">
        <v>56</v>
      </c>
      <c r="D117" s="4" t="s">
        <v>74</v>
      </c>
      <c r="E117" s="6">
        <v>58924</v>
      </c>
    </row>
    <row r="118" spans="1:5" ht="14.55" customHeight="1" x14ac:dyDescent="0.25">
      <c r="A118" s="4" t="s">
        <v>244</v>
      </c>
      <c r="B118" s="4" t="s">
        <v>61</v>
      </c>
      <c r="C118" s="4" t="s">
        <v>56</v>
      </c>
      <c r="D118" s="4" t="s">
        <v>75</v>
      </c>
      <c r="E118" s="6">
        <v>72280</v>
      </c>
    </row>
    <row r="119" spans="1:5" ht="14.55" customHeight="1" x14ac:dyDescent="0.25">
      <c r="A119" s="4" t="s">
        <v>244</v>
      </c>
      <c r="B119" s="4" t="s">
        <v>61</v>
      </c>
      <c r="C119" s="4" t="s">
        <v>56</v>
      </c>
      <c r="D119" s="4" t="s">
        <v>76</v>
      </c>
      <c r="E119" s="6">
        <v>63512</v>
      </c>
    </row>
    <row r="120" spans="1:5" ht="14.55" customHeight="1" x14ac:dyDescent="0.25">
      <c r="A120" s="4" t="s">
        <v>244</v>
      </c>
      <c r="B120" s="4" t="s">
        <v>61</v>
      </c>
      <c r="C120" s="4" t="s">
        <v>56</v>
      </c>
      <c r="D120" s="4" t="s">
        <v>77</v>
      </c>
      <c r="E120" s="6">
        <v>52337</v>
      </c>
    </row>
    <row r="121" spans="1:5" ht="14.55" customHeight="1" x14ac:dyDescent="0.25">
      <c r="A121" s="4" t="s">
        <v>244</v>
      </c>
      <c r="B121" s="4" t="s">
        <v>61</v>
      </c>
      <c r="C121" s="4" t="s">
        <v>56</v>
      </c>
      <c r="D121" s="4" t="s">
        <v>78</v>
      </c>
      <c r="E121" s="6">
        <v>35361</v>
      </c>
    </row>
    <row r="122" spans="1:5" ht="14.55" customHeight="1" x14ac:dyDescent="0.25">
      <c r="A122" s="4" t="s">
        <v>244</v>
      </c>
      <c r="B122" s="4" t="s">
        <v>61</v>
      </c>
      <c r="C122" s="4" t="s">
        <v>56</v>
      </c>
      <c r="D122" s="4" t="s">
        <v>79</v>
      </c>
      <c r="E122" s="6">
        <v>16971</v>
      </c>
    </row>
    <row r="123" spans="1:5" ht="14.55" customHeight="1" x14ac:dyDescent="0.25">
      <c r="A123" s="4" t="s">
        <v>244</v>
      </c>
      <c r="B123" s="4" t="s">
        <v>61</v>
      </c>
      <c r="C123" s="4" t="s">
        <v>56</v>
      </c>
      <c r="D123" s="4" t="s">
        <v>80</v>
      </c>
      <c r="E123" s="6">
        <v>8110</v>
      </c>
    </row>
    <row r="124" spans="1:5" ht="14.55" customHeight="1" x14ac:dyDescent="0.25">
      <c r="A124" s="4" t="s">
        <v>244</v>
      </c>
      <c r="B124" s="4" t="s">
        <v>61</v>
      </c>
      <c r="C124" s="4" t="s">
        <v>56</v>
      </c>
      <c r="D124" s="4" t="s">
        <v>81</v>
      </c>
      <c r="E124" s="6">
        <v>4848</v>
      </c>
    </row>
    <row r="125" spans="1:5" ht="14.55" customHeight="1" x14ac:dyDescent="0.25">
      <c r="A125" s="4" t="s">
        <v>244</v>
      </c>
      <c r="B125" s="4" t="s">
        <v>61</v>
      </c>
      <c r="C125" s="4" t="s">
        <v>56</v>
      </c>
      <c r="D125" s="4" t="s">
        <v>82</v>
      </c>
      <c r="E125" s="6">
        <v>10</v>
      </c>
    </row>
    <row r="126" spans="1:5" ht="14.55" customHeight="1" x14ac:dyDescent="0.25">
      <c r="A126" s="4" t="s">
        <v>244</v>
      </c>
      <c r="B126" s="4" t="s">
        <v>61</v>
      </c>
      <c r="C126" s="4" t="s">
        <v>57</v>
      </c>
      <c r="D126" s="4" t="s">
        <v>71</v>
      </c>
      <c r="E126" s="6">
        <v>11</v>
      </c>
    </row>
    <row r="127" spans="1:5" ht="14.55" customHeight="1" x14ac:dyDescent="0.25">
      <c r="A127" s="4" t="s">
        <v>244</v>
      </c>
      <c r="B127" s="4" t="s">
        <v>61</v>
      </c>
      <c r="C127" s="4" t="s">
        <v>57</v>
      </c>
      <c r="D127" s="4" t="s">
        <v>72</v>
      </c>
      <c r="E127" s="6">
        <v>2135</v>
      </c>
    </row>
    <row r="128" spans="1:5" ht="14.55" customHeight="1" x14ac:dyDescent="0.25">
      <c r="A128" s="4" t="s">
        <v>244</v>
      </c>
      <c r="B128" s="4" t="s">
        <v>61</v>
      </c>
      <c r="C128" s="4" t="s">
        <v>57</v>
      </c>
      <c r="D128" s="4" t="s">
        <v>73</v>
      </c>
      <c r="E128" s="6">
        <v>15955</v>
      </c>
    </row>
    <row r="129" spans="1:5" ht="14.55" customHeight="1" x14ac:dyDescent="0.25">
      <c r="A129" s="4" t="s">
        <v>244</v>
      </c>
      <c r="B129" s="4" t="s">
        <v>61</v>
      </c>
      <c r="C129" s="4" t="s">
        <v>57</v>
      </c>
      <c r="D129" s="4" t="s">
        <v>74</v>
      </c>
      <c r="E129" s="6">
        <v>40603</v>
      </c>
    </row>
    <row r="130" spans="1:5" ht="14.55" customHeight="1" x14ac:dyDescent="0.25">
      <c r="A130" s="4" t="s">
        <v>244</v>
      </c>
      <c r="B130" s="4" t="s">
        <v>61</v>
      </c>
      <c r="C130" s="4" t="s">
        <v>57</v>
      </c>
      <c r="D130" s="4" t="s">
        <v>75</v>
      </c>
      <c r="E130" s="6">
        <v>55637</v>
      </c>
    </row>
    <row r="131" spans="1:5" ht="14.55" customHeight="1" x14ac:dyDescent="0.25">
      <c r="A131" s="4" t="s">
        <v>244</v>
      </c>
      <c r="B131" s="4" t="s">
        <v>61</v>
      </c>
      <c r="C131" s="4" t="s">
        <v>57</v>
      </c>
      <c r="D131" s="4" t="s">
        <v>76</v>
      </c>
      <c r="E131" s="6">
        <v>52644</v>
      </c>
    </row>
    <row r="132" spans="1:5" ht="14.55" customHeight="1" x14ac:dyDescent="0.25">
      <c r="A132" s="4" t="s">
        <v>244</v>
      </c>
      <c r="B132" s="4" t="s">
        <v>61</v>
      </c>
      <c r="C132" s="4" t="s">
        <v>57</v>
      </c>
      <c r="D132" s="4" t="s">
        <v>77</v>
      </c>
      <c r="E132" s="6">
        <v>42560</v>
      </c>
    </row>
    <row r="133" spans="1:5" ht="14.55" customHeight="1" x14ac:dyDescent="0.25">
      <c r="A133" s="4" t="s">
        <v>244</v>
      </c>
      <c r="B133" s="4" t="s">
        <v>61</v>
      </c>
      <c r="C133" s="4" t="s">
        <v>57</v>
      </c>
      <c r="D133" s="4" t="s">
        <v>78</v>
      </c>
      <c r="E133" s="6">
        <v>30725</v>
      </c>
    </row>
    <row r="134" spans="1:5" ht="14.55" customHeight="1" x14ac:dyDescent="0.25">
      <c r="A134" s="4" t="s">
        <v>244</v>
      </c>
      <c r="B134" s="4" t="s">
        <v>61</v>
      </c>
      <c r="C134" s="4" t="s">
        <v>57</v>
      </c>
      <c r="D134" s="4" t="s">
        <v>79</v>
      </c>
      <c r="E134" s="6">
        <v>15053</v>
      </c>
    </row>
    <row r="135" spans="1:5" ht="14.55" customHeight="1" x14ac:dyDescent="0.25">
      <c r="A135" s="4" t="s">
        <v>244</v>
      </c>
      <c r="B135" s="4" t="s">
        <v>61</v>
      </c>
      <c r="C135" s="4" t="s">
        <v>57</v>
      </c>
      <c r="D135" s="4" t="s">
        <v>80</v>
      </c>
      <c r="E135" s="6">
        <v>7353</v>
      </c>
    </row>
    <row r="136" spans="1:5" ht="14.55" customHeight="1" x14ac:dyDescent="0.25">
      <c r="A136" s="4" t="s">
        <v>244</v>
      </c>
      <c r="B136" s="4" t="s">
        <v>61</v>
      </c>
      <c r="C136" s="4" t="s">
        <v>57</v>
      </c>
      <c r="D136" s="4" t="s">
        <v>81</v>
      </c>
      <c r="E136" s="6">
        <v>4880</v>
      </c>
    </row>
    <row r="137" spans="1:5" ht="14.55" customHeight="1" x14ac:dyDescent="0.25">
      <c r="A137" s="4" t="s">
        <v>244</v>
      </c>
      <c r="B137" s="4" t="s">
        <v>61</v>
      </c>
      <c r="C137" s="4" t="s">
        <v>57</v>
      </c>
      <c r="D137" s="4" t="s">
        <v>82</v>
      </c>
      <c r="E137" s="6">
        <v>9</v>
      </c>
    </row>
    <row r="138" spans="1:5" ht="14.55" customHeight="1" x14ac:dyDescent="0.25">
      <c r="A138" s="4" t="s">
        <v>244</v>
      </c>
      <c r="B138" s="4" t="s">
        <v>61</v>
      </c>
      <c r="C138" s="4" t="s">
        <v>58</v>
      </c>
      <c r="D138" s="4" t="s">
        <v>71</v>
      </c>
      <c r="E138" s="6">
        <v>2</v>
      </c>
    </row>
    <row r="139" spans="1:5" ht="14.55" customHeight="1" x14ac:dyDescent="0.25">
      <c r="A139" s="4" t="s">
        <v>244</v>
      </c>
      <c r="B139" s="4" t="s">
        <v>61</v>
      </c>
      <c r="C139" s="4" t="s">
        <v>58</v>
      </c>
      <c r="D139" s="4" t="s">
        <v>72</v>
      </c>
      <c r="E139" s="6">
        <v>696</v>
      </c>
    </row>
    <row r="140" spans="1:5" ht="14.55" customHeight="1" x14ac:dyDescent="0.25">
      <c r="A140" s="4" t="s">
        <v>244</v>
      </c>
      <c r="B140" s="4" t="s">
        <v>61</v>
      </c>
      <c r="C140" s="4" t="s">
        <v>58</v>
      </c>
      <c r="D140" s="4" t="s">
        <v>73</v>
      </c>
      <c r="E140" s="6">
        <v>8396</v>
      </c>
    </row>
    <row r="141" spans="1:5" ht="14.55" customHeight="1" x14ac:dyDescent="0.25">
      <c r="A141" s="4" t="s">
        <v>244</v>
      </c>
      <c r="B141" s="4" t="s">
        <v>61</v>
      </c>
      <c r="C141" s="4" t="s">
        <v>58</v>
      </c>
      <c r="D141" s="4" t="s">
        <v>74</v>
      </c>
      <c r="E141" s="6">
        <v>26826</v>
      </c>
    </row>
    <row r="142" spans="1:5" ht="14.55" customHeight="1" x14ac:dyDescent="0.25">
      <c r="A142" s="4" t="s">
        <v>244</v>
      </c>
      <c r="B142" s="4" t="s">
        <v>61</v>
      </c>
      <c r="C142" s="4" t="s">
        <v>58</v>
      </c>
      <c r="D142" s="4" t="s">
        <v>75</v>
      </c>
      <c r="E142" s="6">
        <v>41153</v>
      </c>
    </row>
    <row r="143" spans="1:5" ht="14.55" customHeight="1" x14ac:dyDescent="0.25">
      <c r="A143" s="4" t="s">
        <v>244</v>
      </c>
      <c r="B143" s="4" t="s">
        <v>61</v>
      </c>
      <c r="C143" s="4" t="s">
        <v>58</v>
      </c>
      <c r="D143" s="4" t="s">
        <v>76</v>
      </c>
      <c r="E143" s="6">
        <v>42634</v>
      </c>
    </row>
    <row r="144" spans="1:5" ht="14.55" customHeight="1" x14ac:dyDescent="0.25">
      <c r="A144" s="4" t="s">
        <v>244</v>
      </c>
      <c r="B144" s="4" t="s">
        <v>61</v>
      </c>
      <c r="C144" s="4" t="s">
        <v>58</v>
      </c>
      <c r="D144" s="4" t="s">
        <v>77</v>
      </c>
      <c r="E144" s="6">
        <v>33796</v>
      </c>
    </row>
    <row r="145" spans="1:5" ht="14.55" customHeight="1" x14ac:dyDescent="0.25">
      <c r="A145" s="4" t="s">
        <v>244</v>
      </c>
      <c r="B145" s="4" t="s">
        <v>61</v>
      </c>
      <c r="C145" s="4" t="s">
        <v>58</v>
      </c>
      <c r="D145" s="4" t="s">
        <v>78</v>
      </c>
      <c r="E145" s="6">
        <v>25141</v>
      </c>
    </row>
    <row r="146" spans="1:5" ht="14.55" customHeight="1" x14ac:dyDescent="0.25">
      <c r="A146" s="4" t="s">
        <v>244</v>
      </c>
      <c r="B146" s="4" t="s">
        <v>61</v>
      </c>
      <c r="C146" s="4" t="s">
        <v>58</v>
      </c>
      <c r="D146" s="4" t="s">
        <v>79</v>
      </c>
      <c r="E146" s="6">
        <v>12998</v>
      </c>
    </row>
    <row r="147" spans="1:5" ht="14.55" customHeight="1" x14ac:dyDescent="0.25">
      <c r="A147" s="4" t="s">
        <v>244</v>
      </c>
      <c r="B147" s="4" t="s">
        <v>61</v>
      </c>
      <c r="C147" s="4" t="s">
        <v>58</v>
      </c>
      <c r="D147" s="4" t="s">
        <v>80</v>
      </c>
      <c r="E147" s="6">
        <v>6632</v>
      </c>
    </row>
    <row r="148" spans="1:5" ht="14.55" customHeight="1" x14ac:dyDescent="0.25">
      <c r="A148" s="4" t="s">
        <v>244</v>
      </c>
      <c r="B148" s="4" t="s">
        <v>61</v>
      </c>
      <c r="C148" s="4" t="s">
        <v>58</v>
      </c>
      <c r="D148" s="4" t="s">
        <v>81</v>
      </c>
      <c r="E148" s="6">
        <v>4457</v>
      </c>
    </row>
    <row r="149" spans="1:5" ht="14.55" customHeight="1" x14ac:dyDescent="0.25">
      <c r="A149" s="4" t="s">
        <v>244</v>
      </c>
      <c r="B149" s="4" t="s">
        <v>61</v>
      </c>
      <c r="C149" s="4" t="s">
        <v>58</v>
      </c>
      <c r="D149" s="4" t="s">
        <v>82</v>
      </c>
      <c r="E149" s="6">
        <v>15</v>
      </c>
    </row>
    <row r="150" spans="1:5" ht="14.55" customHeight="1" x14ac:dyDescent="0.25">
      <c r="A150" s="4" t="s">
        <v>244</v>
      </c>
      <c r="B150" s="4" t="s">
        <v>61</v>
      </c>
      <c r="C150" s="4" t="s">
        <v>59</v>
      </c>
      <c r="D150" s="4" t="s">
        <v>71</v>
      </c>
      <c r="E150" s="6">
        <v>1</v>
      </c>
    </row>
    <row r="151" spans="1:5" ht="14.55" customHeight="1" x14ac:dyDescent="0.25">
      <c r="A151" s="4" t="s">
        <v>244</v>
      </c>
      <c r="B151" s="4" t="s">
        <v>61</v>
      </c>
      <c r="C151" s="4" t="s">
        <v>59</v>
      </c>
      <c r="D151" s="4" t="s">
        <v>72</v>
      </c>
      <c r="E151" s="6">
        <v>208</v>
      </c>
    </row>
    <row r="152" spans="1:5" ht="14.55" customHeight="1" x14ac:dyDescent="0.25">
      <c r="A152" s="4" t="s">
        <v>244</v>
      </c>
      <c r="B152" s="4" t="s">
        <v>61</v>
      </c>
      <c r="C152" s="4" t="s">
        <v>59</v>
      </c>
      <c r="D152" s="4" t="s">
        <v>73</v>
      </c>
      <c r="E152" s="6">
        <v>4026</v>
      </c>
    </row>
    <row r="153" spans="1:5" ht="14.55" customHeight="1" x14ac:dyDescent="0.25">
      <c r="A153" s="4" t="s">
        <v>244</v>
      </c>
      <c r="B153" s="4" t="s">
        <v>61</v>
      </c>
      <c r="C153" s="4" t="s">
        <v>59</v>
      </c>
      <c r="D153" s="4" t="s">
        <v>74</v>
      </c>
      <c r="E153" s="6">
        <v>16485</v>
      </c>
    </row>
    <row r="154" spans="1:5" ht="14.55" customHeight="1" x14ac:dyDescent="0.25">
      <c r="A154" s="4" t="s">
        <v>244</v>
      </c>
      <c r="B154" s="4" t="s">
        <v>61</v>
      </c>
      <c r="C154" s="4" t="s">
        <v>59</v>
      </c>
      <c r="D154" s="4" t="s">
        <v>75</v>
      </c>
      <c r="E154" s="6">
        <v>29537</v>
      </c>
    </row>
    <row r="155" spans="1:5" ht="14.55" customHeight="1" x14ac:dyDescent="0.25">
      <c r="A155" s="4" t="s">
        <v>244</v>
      </c>
      <c r="B155" s="4" t="s">
        <v>61</v>
      </c>
      <c r="C155" s="4" t="s">
        <v>59</v>
      </c>
      <c r="D155" s="4" t="s">
        <v>76</v>
      </c>
      <c r="E155" s="6">
        <v>32934</v>
      </c>
    </row>
    <row r="156" spans="1:5" ht="14.55" customHeight="1" x14ac:dyDescent="0.25">
      <c r="A156" s="4" t="s">
        <v>244</v>
      </c>
      <c r="B156" s="4" t="s">
        <v>61</v>
      </c>
      <c r="C156" s="4" t="s">
        <v>59</v>
      </c>
      <c r="D156" s="4" t="s">
        <v>77</v>
      </c>
      <c r="E156" s="6">
        <v>26576</v>
      </c>
    </row>
    <row r="157" spans="1:5" ht="14.55" customHeight="1" x14ac:dyDescent="0.25">
      <c r="A157" s="4" t="s">
        <v>244</v>
      </c>
      <c r="B157" s="4" t="s">
        <v>61</v>
      </c>
      <c r="C157" s="4" t="s">
        <v>59</v>
      </c>
      <c r="D157" s="4" t="s">
        <v>78</v>
      </c>
      <c r="E157" s="6">
        <v>20151</v>
      </c>
    </row>
    <row r="158" spans="1:5" ht="14.55" customHeight="1" x14ac:dyDescent="0.25">
      <c r="A158" s="4" t="s">
        <v>244</v>
      </c>
      <c r="B158" s="4" t="s">
        <v>61</v>
      </c>
      <c r="C158" s="4" t="s">
        <v>59</v>
      </c>
      <c r="D158" s="4" t="s">
        <v>79</v>
      </c>
      <c r="E158" s="6">
        <v>11090</v>
      </c>
    </row>
    <row r="159" spans="1:5" ht="14.55" customHeight="1" x14ac:dyDescent="0.25">
      <c r="A159" s="4" t="s">
        <v>244</v>
      </c>
      <c r="B159" s="4" t="s">
        <v>61</v>
      </c>
      <c r="C159" s="4" t="s">
        <v>59</v>
      </c>
      <c r="D159" s="4" t="s">
        <v>80</v>
      </c>
      <c r="E159" s="6">
        <v>5907</v>
      </c>
    </row>
    <row r="160" spans="1:5" ht="14.55" customHeight="1" x14ac:dyDescent="0.25">
      <c r="A160" s="4" t="s">
        <v>244</v>
      </c>
      <c r="B160" s="4" t="s">
        <v>61</v>
      </c>
      <c r="C160" s="4" t="s">
        <v>59</v>
      </c>
      <c r="D160" s="4" t="s">
        <v>81</v>
      </c>
      <c r="E160" s="6">
        <v>3788</v>
      </c>
    </row>
    <row r="161" spans="1:5" ht="14.55" customHeight="1" x14ac:dyDescent="0.25">
      <c r="A161" s="4" t="s">
        <v>244</v>
      </c>
      <c r="B161" s="4" t="s">
        <v>61</v>
      </c>
      <c r="C161" s="4" t="s">
        <v>59</v>
      </c>
      <c r="D161" s="4" t="s">
        <v>82</v>
      </c>
      <c r="E161" s="6">
        <v>14</v>
      </c>
    </row>
    <row r="162" spans="1:5" ht="14.55" customHeight="1" x14ac:dyDescent="0.25">
      <c r="A162" s="4" t="s">
        <v>244</v>
      </c>
      <c r="B162" s="4" t="s">
        <v>61</v>
      </c>
      <c r="C162" s="4" t="s">
        <v>60</v>
      </c>
      <c r="D162" s="4" t="s">
        <v>71</v>
      </c>
      <c r="E162" s="6">
        <v>1</v>
      </c>
    </row>
    <row r="163" spans="1:5" ht="14.55" customHeight="1" x14ac:dyDescent="0.25">
      <c r="A163" s="4" t="s">
        <v>244</v>
      </c>
      <c r="B163" s="4" t="s">
        <v>61</v>
      </c>
      <c r="C163" s="4" t="s">
        <v>60</v>
      </c>
      <c r="D163" s="4" t="s">
        <v>72</v>
      </c>
      <c r="E163" s="6">
        <v>20</v>
      </c>
    </row>
    <row r="164" spans="1:5" ht="14.55" customHeight="1" x14ac:dyDescent="0.25">
      <c r="A164" s="4" t="s">
        <v>244</v>
      </c>
      <c r="B164" s="4" t="s">
        <v>61</v>
      </c>
      <c r="C164" s="4" t="s">
        <v>60</v>
      </c>
      <c r="D164" s="4" t="s">
        <v>73</v>
      </c>
      <c r="E164" s="6">
        <v>752</v>
      </c>
    </row>
    <row r="165" spans="1:5" ht="14.55" customHeight="1" x14ac:dyDescent="0.25">
      <c r="A165" s="4" t="s">
        <v>244</v>
      </c>
      <c r="B165" s="4" t="s">
        <v>61</v>
      </c>
      <c r="C165" s="4" t="s">
        <v>60</v>
      </c>
      <c r="D165" s="4" t="s">
        <v>74</v>
      </c>
      <c r="E165" s="6">
        <v>3704</v>
      </c>
    </row>
    <row r="166" spans="1:5" ht="14.55" customHeight="1" x14ac:dyDescent="0.25">
      <c r="A166" s="4" t="s">
        <v>244</v>
      </c>
      <c r="B166" s="4" t="s">
        <v>61</v>
      </c>
      <c r="C166" s="4" t="s">
        <v>60</v>
      </c>
      <c r="D166" s="4" t="s">
        <v>75</v>
      </c>
      <c r="E166" s="6">
        <v>7817</v>
      </c>
    </row>
    <row r="167" spans="1:5" ht="14.55" customHeight="1" x14ac:dyDescent="0.25">
      <c r="A167" s="4" t="s">
        <v>244</v>
      </c>
      <c r="B167" s="4" t="s">
        <v>61</v>
      </c>
      <c r="C167" s="4" t="s">
        <v>60</v>
      </c>
      <c r="D167" s="4" t="s">
        <v>76</v>
      </c>
      <c r="E167" s="6">
        <v>9009</v>
      </c>
    </row>
    <row r="168" spans="1:5" ht="14.55" customHeight="1" x14ac:dyDescent="0.25">
      <c r="A168" s="4" t="s">
        <v>244</v>
      </c>
      <c r="B168" s="4" t="s">
        <v>61</v>
      </c>
      <c r="C168" s="4" t="s">
        <v>60</v>
      </c>
      <c r="D168" s="4" t="s">
        <v>77</v>
      </c>
      <c r="E168" s="6">
        <v>7404</v>
      </c>
    </row>
    <row r="169" spans="1:5" ht="14.55" customHeight="1" x14ac:dyDescent="0.25">
      <c r="A169" s="4" t="s">
        <v>244</v>
      </c>
      <c r="B169" s="4" t="s">
        <v>61</v>
      </c>
      <c r="C169" s="4" t="s">
        <v>60</v>
      </c>
      <c r="D169" s="4" t="s">
        <v>78</v>
      </c>
      <c r="E169" s="6">
        <v>5677</v>
      </c>
    </row>
    <row r="170" spans="1:5" ht="14.55" customHeight="1" x14ac:dyDescent="0.25">
      <c r="A170" s="4" t="s">
        <v>244</v>
      </c>
      <c r="B170" s="4" t="s">
        <v>61</v>
      </c>
      <c r="C170" s="4" t="s">
        <v>60</v>
      </c>
      <c r="D170" s="4" t="s">
        <v>79</v>
      </c>
      <c r="E170" s="6">
        <v>3429</v>
      </c>
    </row>
    <row r="171" spans="1:5" ht="14.55" customHeight="1" x14ac:dyDescent="0.25">
      <c r="A171" s="4" t="s">
        <v>244</v>
      </c>
      <c r="B171" s="4" t="s">
        <v>61</v>
      </c>
      <c r="C171" s="4" t="s">
        <v>60</v>
      </c>
      <c r="D171" s="4" t="s">
        <v>80</v>
      </c>
      <c r="E171" s="6">
        <v>1950</v>
      </c>
    </row>
    <row r="172" spans="1:5" ht="14.55" customHeight="1" x14ac:dyDescent="0.25">
      <c r="A172" s="4" t="s">
        <v>244</v>
      </c>
      <c r="B172" s="4" t="s">
        <v>61</v>
      </c>
      <c r="C172" s="4" t="s">
        <v>60</v>
      </c>
      <c r="D172" s="4" t="s">
        <v>81</v>
      </c>
      <c r="E172" s="6">
        <v>2800</v>
      </c>
    </row>
    <row r="173" spans="1:5" ht="14.55" customHeight="1" x14ac:dyDescent="0.25">
      <c r="A173" s="4" t="s">
        <v>244</v>
      </c>
      <c r="B173" s="4" t="s">
        <v>61</v>
      </c>
      <c r="C173" s="4" t="s">
        <v>60</v>
      </c>
      <c r="D173" s="4" t="s">
        <v>82</v>
      </c>
      <c r="E173" s="6">
        <v>8</v>
      </c>
    </row>
    <row r="174" spans="1:5" ht="14.55" customHeight="1" x14ac:dyDescent="0.25">
      <c r="A174" s="4" t="s">
        <v>244</v>
      </c>
      <c r="B174" s="4" t="s">
        <v>62</v>
      </c>
      <c r="C174" s="4" t="s">
        <v>54</v>
      </c>
      <c r="D174" s="4" t="s">
        <v>71</v>
      </c>
      <c r="E174" s="6">
        <v>21</v>
      </c>
    </row>
    <row r="175" spans="1:5" ht="14.55" customHeight="1" x14ac:dyDescent="0.25">
      <c r="A175" s="4" t="s">
        <v>244</v>
      </c>
      <c r="B175" s="4" t="s">
        <v>62</v>
      </c>
      <c r="C175" s="4" t="s">
        <v>54</v>
      </c>
      <c r="D175" s="4" t="s">
        <v>72</v>
      </c>
      <c r="E175" s="6">
        <v>214</v>
      </c>
    </row>
    <row r="176" spans="1:5" ht="14.55" customHeight="1" x14ac:dyDescent="0.25">
      <c r="A176" s="4" t="s">
        <v>244</v>
      </c>
      <c r="B176" s="4" t="s">
        <v>62</v>
      </c>
      <c r="C176" s="4" t="s">
        <v>54</v>
      </c>
      <c r="D176" s="4" t="s">
        <v>73</v>
      </c>
      <c r="E176" s="6">
        <v>524</v>
      </c>
    </row>
    <row r="177" spans="1:5" ht="14.55" customHeight="1" x14ac:dyDescent="0.25">
      <c r="A177" s="4" t="s">
        <v>244</v>
      </c>
      <c r="B177" s="4" t="s">
        <v>62</v>
      </c>
      <c r="C177" s="4" t="s">
        <v>54</v>
      </c>
      <c r="D177" s="4" t="s">
        <v>74</v>
      </c>
      <c r="E177" s="6">
        <v>807</v>
      </c>
    </row>
    <row r="178" spans="1:5" ht="14.55" customHeight="1" x14ac:dyDescent="0.25">
      <c r="A178" s="4" t="s">
        <v>244</v>
      </c>
      <c r="B178" s="4" t="s">
        <v>62</v>
      </c>
      <c r="C178" s="4" t="s">
        <v>54</v>
      </c>
      <c r="D178" s="4" t="s">
        <v>75</v>
      </c>
      <c r="E178" s="6">
        <v>984</v>
      </c>
    </row>
    <row r="179" spans="1:5" ht="14.55" customHeight="1" x14ac:dyDescent="0.25">
      <c r="A179" s="4" t="s">
        <v>244</v>
      </c>
      <c r="B179" s="4" t="s">
        <v>62</v>
      </c>
      <c r="C179" s="4" t="s">
        <v>54</v>
      </c>
      <c r="D179" s="4" t="s">
        <v>76</v>
      </c>
      <c r="E179" s="6">
        <v>719</v>
      </c>
    </row>
    <row r="180" spans="1:5" ht="14.55" customHeight="1" x14ac:dyDescent="0.25">
      <c r="A180" s="4" t="s">
        <v>244</v>
      </c>
      <c r="B180" s="4" t="s">
        <v>62</v>
      </c>
      <c r="C180" s="4" t="s">
        <v>54</v>
      </c>
      <c r="D180" s="4" t="s">
        <v>77</v>
      </c>
      <c r="E180" s="6">
        <v>467</v>
      </c>
    </row>
    <row r="181" spans="1:5" ht="14.55" customHeight="1" x14ac:dyDescent="0.25">
      <c r="A181" s="4" t="s">
        <v>244</v>
      </c>
      <c r="B181" s="4" t="s">
        <v>62</v>
      </c>
      <c r="C181" s="4" t="s">
        <v>54</v>
      </c>
      <c r="D181" s="4" t="s">
        <v>78</v>
      </c>
      <c r="E181" s="6">
        <v>270</v>
      </c>
    </row>
    <row r="182" spans="1:5" ht="14.55" customHeight="1" x14ac:dyDescent="0.25">
      <c r="A182" s="4" t="s">
        <v>244</v>
      </c>
      <c r="B182" s="4" t="s">
        <v>62</v>
      </c>
      <c r="C182" s="4" t="s">
        <v>54</v>
      </c>
      <c r="D182" s="4" t="s">
        <v>79</v>
      </c>
      <c r="E182" s="6">
        <v>104</v>
      </c>
    </row>
    <row r="183" spans="1:5" ht="14.55" customHeight="1" x14ac:dyDescent="0.25">
      <c r="A183" s="4" t="s">
        <v>244</v>
      </c>
      <c r="B183" s="4" t="s">
        <v>62</v>
      </c>
      <c r="C183" s="4" t="s">
        <v>54</v>
      </c>
      <c r="D183" s="4" t="s">
        <v>80</v>
      </c>
      <c r="E183" s="6">
        <v>33</v>
      </c>
    </row>
    <row r="184" spans="1:5" ht="14.55" customHeight="1" x14ac:dyDescent="0.25">
      <c r="A184" s="4" t="s">
        <v>244</v>
      </c>
      <c r="B184" s="4" t="s">
        <v>62</v>
      </c>
      <c r="C184" s="4" t="s">
        <v>54</v>
      </c>
      <c r="D184" s="4" t="s">
        <v>81</v>
      </c>
      <c r="E184" s="6">
        <v>74</v>
      </c>
    </row>
    <row r="185" spans="1:5" ht="14.55" customHeight="1" x14ac:dyDescent="0.25">
      <c r="A185" s="4" t="s">
        <v>244</v>
      </c>
      <c r="B185" s="4" t="s">
        <v>62</v>
      </c>
      <c r="C185" s="4" t="s">
        <v>55</v>
      </c>
      <c r="D185" s="4" t="s">
        <v>71</v>
      </c>
      <c r="E185" s="6">
        <v>9</v>
      </c>
    </row>
    <row r="186" spans="1:5" ht="14.55" customHeight="1" x14ac:dyDescent="0.25">
      <c r="A186" s="4" t="s">
        <v>244</v>
      </c>
      <c r="B186" s="4" t="s">
        <v>62</v>
      </c>
      <c r="C186" s="4" t="s">
        <v>55</v>
      </c>
      <c r="D186" s="4" t="s">
        <v>72</v>
      </c>
      <c r="E186" s="6">
        <v>102</v>
      </c>
    </row>
    <row r="187" spans="1:5" ht="14.55" customHeight="1" x14ac:dyDescent="0.25">
      <c r="A187" s="4" t="s">
        <v>244</v>
      </c>
      <c r="B187" s="4" t="s">
        <v>62</v>
      </c>
      <c r="C187" s="4" t="s">
        <v>55</v>
      </c>
      <c r="D187" s="4" t="s">
        <v>73</v>
      </c>
      <c r="E187" s="6">
        <v>450</v>
      </c>
    </row>
    <row r="188" spans="1:5" ht="14.55" customHeight="1" x14ac:dyDescent="0.25">
      <c r="A188" s="4" t="s">
        <v>244</v>
      </c>
      <c r="B188" s="4" t="s">
        <v>62</v>
      </c>
      <c r="C188" s="4" t="s">
        <v>55</v>
      </c>
      <c r="D188" s="4" t="s">
        <v>74</v>
      </c>
      <c r="E188" s="6">
        <v>831</v>
      </c>
    </row>
    <row r="189" spans="1:5" ht="14.55" customHeight="1" x14ac:dyDescent="0.25">
      <c r="A189" s="4" t="s">
        <v>244</v>
      </c>
      <c r="B189" s="4" t="s">
        <v>62</v>
      </c>
      <c r="C189" s="4" t="s">
        <v>55</v>
      </c>
      <c r="D189" s="4" t="s">
        <v>75</v>
      </c>
      <c r="E189" s="6">
        <v>1097</v>
      </c>
    </row>
    <row r="190" spans="1:5" ht="14.55" customHeight="1" x14ac:dyDescent="0.25">
      <c r="A190" s="4" t="s">
        <v>244</v>
      </c>
      <c r="B190" s="4" t="s">
        <v>62</v>
      </c>
      <c r="C190" s="4" t="s">
        <v>55</v>
      </c>
      <c r="D190" s="4" t="s">
        <v>76</v>
      </c>
      <c r="E190" s="6">
        <v>822</v>
      </c>
    </row>
    <row r="191" spans="1:5" ht="14.55" customHeight="1" x14ac:dyDescent="0.25">
      <c r="A191" s="4" t="s">
        <v>244</v>
      </c>
      <c r="B191" s="4" t="s">
        <v>62</v>
      </c>
      <c r="C191" s="4" t="s">
        <v>55</v>
      </c>
      <c r="D191" s="4" t="s">
        <v>77</v>
      </c>
      <c r="E191" s="6">
        <v>569</v>
      </c>
    </row>
    <row r="192" spans="1:5" ht="14.55" customHeight="1" x14ac:dyDescent="0.25">
      <c r="A192" s="4" t="s">
        <v>244</v>
      </c>
      <c r="B192" s="4" t="s">
        <v>62</v>
      </c>
      <c r="C192" s="4" t="s">
        <v>55</v>
      </c>
      <c r="D192" s="4" t="s">
        <v>78</v>
      </c>
      <c r="E192" s="6">
        <v>325</v>
      </c>
    </row>
    <row r="193" spans="1:5" ht="14.55" customHeight="1" x14ac:dyDescent="0.25">
      <c r="A193" s="4" t="s">
        <v>244</v>
      </c>
      <c r="B193" s="4" t="s">
        <v>62</v>
      </c>
      <c r="C193" s="4" t="s">
        <v>55</v>
      </c>
      <c r="D193" s="4" t="s">
        <v>79</v>
      </c>
      <c r="E193" s="6">
        <v>128</v>
      </c>
    </row>
    <row r="194" spans="1:5" ht="14.55" customHeight="1" x14ac:dyDescent="0.25">
      <c r="A194" s="4" t="s">
        <v>244</v>
      </c>
      <c r="B194" s="4" t="s">
        <v>62</v>
      </c>
      <c r="C194" s="4" t="s">
        <v>55</v>
      </c>
      <c r="D194" s="4" t="s">
        <v>80</v>
      </c>
      <c r="E194" s="6">
        <v>55</v>
      </c>
    </row>
    <row r="195" spans="1:5" ht="14.55" customHeight="1" x14ac:dyDescent="0.25">
      <c r="A195" s="4" t="s">
        <v>244</v>
      </c>
      <c r="B195" s="4" t="s">
        <v>62</v>
      </c>
      <c r="C195" s="4" t="s">
        <v>55</v>
      </c>
      <c r="D195" s="4" t="s">
        <v>81</v>
      </c>
      <c r="E195" s="6">
        <v>76</v>
      </c>
    </row>
    <row r="196" spans="1:5" ht="14.55" customHeight="1" x14ac:dyDescent="0.25">
      <c r="A196" s="4" t="s">
        <v>244</v>
      </c>
      <c r="B196" s="4" t="s">
        <v>62</v>
      </c>
      <c r="C196" s="4" t="s">
        <v>56</v>
      </c>
      <c r="D196" s="4" t="s">
        <v>72</v>
      </c>
      <c r="E196" s="6">
        <v>52</v>
      </c>
    </row>
    <row r="197" spans="1:5" ht="14.55" customHeight="1" x14ac:dyDescent="0.25">
      <c r="A197" s="4" t="s">
        <v>244</v>
      </c>
      <c r="B197" s="4" t="s">
        <v>62</v>
      </c>
      <c r="C197" s="4" t="s">
        <v>56</v>
      </c>
      <c r="D197" s="4" t="s">
        <v>73</v>
      </c>
      <c r="E197" s="6">
        <v>319</v>
      </c>
    </row>
    <row r="198" spans="1:5" ht="14.55" customHeight="1" x14ac:dyDescent="0.25">
      <c r="A198" s="4" t="s">
        <v>244</v>
      </c>
      <c r="B198" s="4" t="s">
        <v>62</v>
      </c>
      <c r="C198" s="4" t="s">
        <v>56</v>
      </c>
      <c r="D198" s="4" t="s">
        <v>74</v>
      </c>
      <c r="E198" s="6">
        <v>776</v>
      </c>
    </row>
    <row r="199" spans="1:5" ht="14.55" customHeight="1" x14ac:dyDescent="0.25">
      <c r="A199" s="4" t="s">
        <v>244</v>
      </c>
      <c r="B199" s="4" t="s">
        <v>62</v>
      </c>
      <c r="C199" s="4" t="s">
        <v>56</v>
      </c>
      <c r="D199" s="4" t="s">
        <v>75</v>
      </c>
      <c r="E199" s="6">
        <v>1111</v>
      </c>
    </row>
    <row r="200" spans="1:5" ht="14.55" customHeight="1" x14ac:dyDescent="0.25">
      <c r="A200" s="4" t="s">
        <v>244</v>
      </c>
      <c r="B200" s="4" t="s">
        <v>62</v>
      </c>
      <c r="C200" s="4" t="s">
        <v>56</v>
      </c>
      <c r="D200" s="4" t="s">
        <v>76</v>
      </c>
      <c r="E200" s="6">
        <v>939</v>
      </c>
    </row>
    <row r="201" spans="1:5" ht="14.55" customHeight="1" x14ac:dyDescent="0.25">
      <c r="A201" s="4" t="s">
        <v>244</v>
      </c>
      <c r="B201" s="4" t="s">
        <v>62</v>
      </c>
      <c r="C201" s="4" t="s">
        <v>56</v>
      </c>
      <c r="D201" s="4" t="s">
        <v>77</v>
      </c>
      <c r="E201" s="6">
        <v>611</v>
      </c>
    </row>
    <row r="202" spans="1:5" ht="14.55" customHeight="1" x14ac:dyDescent="0.25">
      <c r="A202" s="4" t="s">
        <v>244</v>
      </c>
      <c r="B202" s="4" t="s">
        <v>62</v>
      </c>
      <c r="C202" s="4" t="s">
        <v>56</v>
      </c>
      <c r="D202" s="4" t="s">
        <v>78</v>
      </c>
      <c r="E202" s="6">
        <v>330</v>
      </c>
    </row>
    <row r="203" spans="1:5" ht="14.55" customHeight="1" x14ac:dyDescent="0.25">
      <c r="A203" s="4" t="s">
        <v>244</v>
      </c>
      <c r="B203" s="4" t="s">
        <v>62</v>
      </c>
      <c r="C203" s="4" t="s">
        <v>56</v>
      </c>
      <c r="D203" s="4" t="s">
        <v>79</v>
      </c>
      <c r="E203" s="6">
        <v>134</v>
      </c>
    </row>
    <row r="204" spans="1:5" ht="14.55" customHeight="1" x14ac:dyDescent="0.25">
      <c r="A204" s="4" t="s">
        <v>244</v>
      </c>
      <c r="B204" s="4" t="s">
        <v>62</v>
      </c>
      <c r="C204" s="4" t="s">
        <v>56</v>
      </c>
      <c r="D204" s="4" t="s">
        <v>80</v>
      </c>
      <c r="E204" s="6">
        <v>49</v>
      </c>
    </row>
    <row r="205" spans="1:5" ht="14.55" customHeight="1" x14ac:dyDescent="0.25">
      <c r="A205" s="4" t="s">
        <v>244</v>
      </c>
      <c r="B205" s="4" t="s">
        <v>62</v>
      </c>
      <c r="C205" s="4" t="s">
        <v>56</v>
      </c>
      <c r="D205" s="4" t="s">
        <v>81</v>
      </c>
      <c r="E205" s="6">
        <v>73</v>
      </c>
    </row>
    <row r="206" spans="1:5" ht="14.55" customHeight="1" x14ac:dyDescent="0.25">
      <c r="A206" s="4" t="s">
        <v>244</v>
      </c>
      <c r="B206" s="4" t="s">
        <v>62</v>
      </c>
      <c r="C206" s="4" t="s">
        <v>57</v>
      </c>
      <c r="D206" s="4" t="s">
        <v>72</v>
      </c>
      <c r="E206" s="6">
        <v>19</v>
      </c>
    </row>
    <row r="207" spans="1:5" ht="14.55" customHeight="1" x14ac:dyDescent="0.25">
      <c r="A207" s="4" t="s">
        <v>244</v>
      </c>
      <c r="B207" s="4" t="s">
        <v>62</v>
      </c>
      <c r="C207" s="4" t="s">
        <v>57</v>
      </c>
      <c r="D207" s="4" t="s">
        <v>73</v>
      </c>
      <c r="E207" s="6">
        <v>181</v>
      </c>
    </row>
    <row r="208" spans="1:5" ht="14.55" customHeight="1" x14ac:dyDescent="0.25">
      <c r="A208" s="4" t="s">
        <v>244</v>
      </c>
      <c r="B208" s="4" t="s">
        <v>62</v>
      </c>
      <c r="C208" s="4" t="s">
        <v>57</v>
      </c>
      <c r="D208" s="4" t="s">
        <v>74</v>
      </c>
      <c r="E208" s="6">
        <v>530</v>
      </c>
    </row>
    <row r="209" spans="1:5" ht="14.55" customHeight="1" x14ac:dyDescent="0.25">
      <c r="A209" s="4" t="s">
        <v>244</v>
      </c>
      <c r="B209" s="4" t="s">
        <v>62</v>
      </c>
      <c r="C209" s="4" t="s">
        <v>57</v>
      </c>
      <c r="D209" s="4" t="s">
        <v>75</v>
      </c>
      <c r="E209" s="6">
        <v>879</v>
      </c>
    </row>
    <row r="210" spans="1:5" ht="14.55" customHeight="1" x14ac:dyDescent="0.25">
      <c r="A210" s="4" t="s">
        <v>244</v>
      </c>
      <c r="B210" s="4" t="s">
        <v>62</v>
      </c>
      <c r="C210" s="4" t="s">
        <v>57</v>
      </c>
      <c r="D210" s="4" t="s">
        <v>76</v>
      </c>
      <c r="E210" s="6">
        <v>864</v>
      </c>
    </row>
    <row r="211" spans="1:5" ht="14.55" customHeight="1" x14ac:dyDescent="0.25">
      <c r="A211" s="4" t="s">
        <v>244</v>
      </c>
      <c r="B211" s="4" t="s">
        <v>62</v>
      </c>
      <c r="C211" s="4" t="s">
        <v>57</v>
      </c>
      <c r="D211" s="4" t="s">
        <v>77</v>
      </c>
      <c r="E211" s="6">
        <v>529</v>
      </c>
    </row>
    <row r="212" spans="1:5" ht="14.55" customHeight="1" x14ac:dyDescent="0.25">
      <c r="A212" s="4" t="s">
        <v>244</v>
      </c>
      <c r="B212" s="4" t="s">
        <v>62</v>
      </c>
      <c r="C212" s="4" t="s">
        <v>57</v>
      </c>
      <c r="D212" s="4" t="s">
        <v>78</v>
      </c>
      <c r="E212" s="6">
        <v>318</v>
      </c>
    </row>
    <row r="213" spans="1:5" ht="14.55" customHeight="1" x14ac:dyDescent="0.25">
      <c r="A213" s="4" t="s">
        <v>244</v>
      </c>
      <c r="B213" s="4" t="s">
        <v>62</v>
      </c>
      <c r="C213" s="4" t="s">
        <v>57</v>
      </c>
      <c r="D213" s="4" t="s">
        <v>79</v>
      </c>
      <c r="E213" s="6">
        <v>153</v>
      </c>
    </row>
    <row r="214" spans="1:5" ht="14.55" customHeight="1" x14ac:dyDescent="0.25">
      <c r="A214" s="4" t="s">
        <v>244</v>
      </c>
      <c r="B214" s="4" t="s">
        <v>62</v>
      </c>
      <c r="C214" s="4" t="s">
        <v>57</v>
      </c>
      <c r="D214" s="4" t="s">
        <v>80</v>
      </c>
      <c r="E214" s="6">
        <v>40</v>
      </c>
    </row>
    <row r="215" spans="1:5" ht="14.55" customHeight="1" x14ac:dyDescent="0.25">
      <c r="A215" s="4" t="s">
        <v>244</v>
      </c>
      <c r="B215" s="4" t="s">
        <v>62</v>
      </c>
      <c r="C215" s="4" t="s">
        <v>57</v>
      </c>
      <c r="D215" s="4" t="s">
        <v>81</v>
      </c>
      <c r="E215" s="6">
        <v>72</v>
      </c>
    </row>
    <row r="216" spans="1:5" ht="14.55" customHeight="1" x14ac:dyDescent="0.25">
      <c r="A216" s="4" t="s">
        <v>244</v>
      </c>
      <c r="B216" s="4" t="s">
        <v>62</v>
      </c>
      <c r="C216" s="4" t="s">
        <v>58</v>
      </c>
      <c r="D216" s="4" t="s">
        <v>72</v>
      </c>
      <c r="E216" s="6">
        <v>4</v>
      </c>
    </row>
    <row r="217" spans="1:5" ht="14.55" customHeight="1" x14ac:dyDescent="0.25">
      <c r="A217" s="4" t="s">
        <v>244</v>
      </c>
      <c r="B217" s="4" t="s">
        <v>62</v>
      </c>
      <c r="C217" s="4" t="s">
        <v>58</v>
      </c>
      <c r="D217" s="4" t="s">
        <v>73</v>
      </c>
      <c r="E217" s="6">
        <v>84</v>
      </c>
    </row>
    <row r="218" spans="1:5" ht="14.55" customHeight="1" x14ac:dyDescent="0.25">
      <c r="A218" s="4" t="s">
        <v>244</v>
      </c>
      <c r="B218" s="4" t="s">
        <v>62</v>
      </c>
      <c r="C218" s="4" t="s">
        <v>58</v>
      </c>
      <c r="D218" s="4" t="s">
        <v>74</v>
      </c>
      <c r="E218" s="6">
        <v>275</v>
      </c>
    </row>
    <row r="219" spans="1:5" ht="14.55" customHeight="1" x14ac:dyDescent="0.25">
      <c r="A219" s="4" t="s">
        <v>244</v>
      </c>
      <c r="B219" s="4" t="s">
        <v>62</v>
      </c>
      <c r="C219" s="4" t="s">
        <v>58</v>
      </c>
      <c r="D219" s="4" t="s">
        <v>75</v>
      </c>
      <c r="E219" s="6">
        <v>541</v>
      </c>
    </row>
    <row r="220" spans="1:5" ht="14.55" customHeight="1" x14ac:dyDescent="0.25">
      <c r="A220" s="4" t="s">
        <v>244</v>
      </c>
      <c r="B220" s="4" t="s">
        <v>62</v>
      </c>
      <c r="C220" s="4" t="s">
        <v>58</v>
      </c>
      <c r="D220" s="4" t="s">
        <v>76</v>
      </c>
      <c r="E220" s="6">
        <v>546</v>
      </c>
    </row>
    <row r="221" spans="1:5" ht="14.55" customHeight="1" x14ac:dyDescent="0.25">
      <c r="A221" s="4" t="s">
        <v>244</v>
      </c>
      <c r="B221" s="4" t="s">
        <v>62</v>
      </c>
      <c r="C221" s="4" t="s">
        <v>58</v>
      </c>
      <c r="D221" s="4" t="s">
        <v>77</v>
      </c>
      <c r="E221" s="6">
        <v>353</v>
      </c>
    </row>
    <row r="222" spans="1:5" ht="14.55" customHeight="1" x14ac:dyDescent="0.25">
      <c r="A222" s="4" t="s">
        <v>244</v>
      </c>
      <c r="B222" s="4" t="s">
        <v>62</v>
      </c>
      <c r="C222" s="4" t="s">
        <v>58</v>
      </c>
      <c r="D222" s="4" t="s">
        <v>78</v>
      </c>
      <c r="E222" s="6">
        <v>217</v>
      </c>
    </row>
    <row r="223" spans="1:5" ht="14.55" customHeight="1" x14ac:dyDescent="0.25">
      <c r="A223" s="4" t="s">
        <v>244</v>
      </c>
      <c r="B223" s="4" t="s">
        <v>62</v>
      </c>
      <c r="C223" s="4" t="s">
        <v>58</v>
      </c>
      <c r="D223" s="4" t="s">
        <v>79</v>
      </c>
      <c r="E223" s="6">
        <v>111</v>
      </c>
    </row>
    <row r="224" spans="1:5" ht="14.55" customHeight="1" x14ac:dyDescent="0.25">
      <c r="A224" s="4" t="s">
        <v>244</v>
      </c>
      <c r="B224" s="4" t="s">
        <v>62</v>
      </c>
      <c r="C224" s="4" t="s">
        <v>58</v>
      </c>
      <c r="D224" s="4" t="s">
        <v>80</v>
      </c>
      <c r="E224" s="6">
        <v>33</v>
      </c>
    </row>
    <row r="225" spans="1:5" ht="14.55" customHeight="1" x14ac:dyDescent="0.25">
      <c r="A225" s="4" t="s">
        <v>244</v>
      </c>
      <c r="B225" s="4" t="s">
        <v>62</v>
      </c>
      <c r="C225" s="4" t="s">
        <v>58</v>
      </c>
      <c r="D225" s="4" t="s">
        <v>81</v>
      </c>
      <c r="E225" s="6">
        <v>64</v>
      </c>
    </row>
    <row r="226" spans="1:5" ht="14.55" customHeight="1" x14ac:dyDescent="0.25">
      <c r="A226" s="4" t="s">
        <v>244</v>
      </c>
      <c r="B226" s="4" t="s">
        <v>62</v>
      </c>
      <c r="C226" s="4" t="s">
        <v>59</v>
      </c>
      <c r="D226" s="4" t="s">
        <v>72</v>
      </c>
      <c r="E226" s="6">
        <v>3</v>
      </c>
    </row>
    <row r="227" spans="1:5" ht="14.55" customHeight="1" x14ac:dyDescent="0.25">
      <c r="A227" s="4" t="s">
        <v>244</v>
      </c>
      <c r="B227" s="4" t="s">
        <v>62</v>
      </c>
      <c r="C227" s="4" t="s">
        <v>59</v>
      </c>
      <c r="D227" s="4" t="s">
        <v>73</v>
      </c>
      <c r="E227" s="6">
        <v>33</v>
      </c>
    </row>
    <row r="228" spans="1:5" ht="14.55" customHeight="1" x14ac:dyDescent="0.25">
      <c r="A228" s="4" t="s">
        <v>244</v>
      </c>
      <c r="B228" s="4" t="s">
        <v>62</v>
      </c>
      <c r="C228" s="4" t="s">
        <v>59</v>
      </c>
      <c r="D228" s="4" t="s">
        <v>74</v>
      </c>
      <c r="E228" s="6">
        <v>115</v>
      </c>
    </row>
    <row r="229" spans="1:5" ht="14.55" customHeight="1" x14ac:dyDescent="0.25">
      <c r="A229" s="4" t="s">
        <v>244</v>
      </c>
      <c r="B229" s="4" t="s">
        <v>62</v>
      </c>
      <c r="C229" s="4" t="s">
        <v>59</v>
      </c>
      <c r="D229" s="4" t="s">
        <v>75</v>
      </c>
      <c r="E229" s="6">
        <v>281</v>
      </c>
    </row>
    <row r="230" spans="1:5" ht="14.55" customHeight="1" x14ac:dyDescent="0.25">
      <c r="A230" s="4" t="s">
        <v>244</v>
      </c>
      <c r="B230" s="4" t="s">
        <v>62</v>
      </c>
      <c r="C230" s="4" t="s">
        <v>59</v>
      </c>
      <c r="D230" s="4" t="s">
        <v>76</v>
      </c>
      <c r="E230" s="6">
        <v>283</v>
      </c>
    </row>
    <row r="231" spans="1:5" ht="14.55" customHeight="1" x14ac:dyDescent="0.25">
      <c r="A231" s="4" t="s">
        <v>244</v>
      </c>
      <c r="B231" s="4" t="s">
        <v>62</v>
      </c>
      <c r="C231" s="4" t="s">
        <v>59</v>
      </c>
      <c r="D231" s="4" t="s">
        <v>77</v>
      </c>
      <c r="E231" s="6">
        <v>226</v>
      </c>
    </row>
    <row r="232" spans="1:5" ht="14.55" customHeight="1" x14ac:dyDescent="0.25">
      <c r="A232" s="4" t="s">
        <v>244</v>
      </c>
      <c r="B232" s="4" t="s">
        <v>62</v>
      </c>
      <c r="C232" s="4" t="s">
        <v>59</v>
      </c>
      <c r="D232" s="4" t="s">
        <v>78</v>
      </c>
      <c r="E232" s="6">
        <v>154</v>
      </c>
    </row>
    <row r="233" spans="1:5" ht="14.55" customHeight="1" x14ac:dyDescent="0.25">
      <c r="A233" s="4" t="s">
        <v>244</v>
      </c>
      <c r="B233" s="4" t="s">
        <v>62</v>
      </c>
      <c r="C233" s="4" t="s">
        <v>59</v>
      </c>
      <c r="D233" s="4" t="s">
        <v>79</v>
      </c>
      <c r="E233" s="6">
        <v>75</v>
      </c>
    </row>
    <row r="234" spans="1:5" ht="14.55" customHeight="1" x14ac:dyDescent="0.25">
      <c r="A234" s="4" t="s">
        <v>244</v>
      </c>
      <c r="B234" s="4" t="s">
        <v>62</v>
      </c>
      <c r="C234" s="4" t="s">
        <v>59</v>
      </c>
      <c r="D234" s="4" t="s">
        <v>80</v>
      </c>
      <c r="E234" s="6">
        <v>27</v>
      </c>
    </row>
    <row r="235" spans="1:5" ht="14.55" customHeight="1" x14ac:dyDescent="0.25">
      <c r="A235" s="4" t="s">
        <v>244</v>
      </c>
      <c r="B235" s="4" t="s">
        <v>62</v>
      </c>
      <c r="C235" s="4" t="s">
        <v>59</v>
      </c>
      <c r="D235" s="4" t="s">
        <v>81</v>
      </c>
      <c r="E235" s="6">
        <v>42</v>
      </c>
    </row>
    <row r="236" spans="1:5" ht="14.55" customHeight="1" x14ac:dyDescent="0.25">
      <c r="A236" s="4" t="s">
        <v>244</v>
      </c>
      <c r="B236" s="4" t="s">
        <v>62</v>
      </c>
      <c r="C236" s="4" t="s">
        <v>60</v>
      </c>
      <c r="D236" s="4" t="s">
        <v>73</v>
      </c>
      <c r="E236" s="6">
        <v>9</v>
      </c>
    </row>
    <row r="237" spans="1:5" ht="14.55" customHeight="1" x14ac:dyDescent="0.25">
      <c r="A237" s="4" t="s">
        <v>244</v>
      </c>
      <c r="B237" s="4" t="s">
        <v>62</v>
      </c>
      <c r="C237" s="4" t="s">
        <v>60</v>
      </c>
      <c r="D237" s="4" t="s">
        <v>74</v>
      </c>
      <c r="E237" s="6">
        <v>30</v>
      </c>
    </row>
    <row r="238" spans="1:5" ht="14.55" customHeight="1" x14ac:dyDescent="0.25">
      <c r="A238" s="4" t="s">
        <v>244</v>
      </c>
      <c r="B238" s="4" t="s">
        <v>62</v>
      </c>
      <c r="C238" s="4" t="s">
        <v>60</v>
      </c>
      <c r="D238" s="4" t="s">
        <v>75</v>
      </c>
      <c r="E238" s="6">
        <v>110</v>
      </c>
    </row>
    <row r="239" spans="1:5" ht="14.55" customHeight="1" x14ac:dyDescent="0.25">
      <c r="A239" s="4" t="s">
        <v>244</v>
      </c>
      <c r="B239" s="4" t="s">
        <v>62</v>
      </c>
      <c r="C239" s="4" t="s">
        <v>60</v>
      </c>
      <c r="D239" s="4" t="s">
        <v>76</v>
      </c>
      <c r="E239" s="6">
        <v>133</v>
      </c>
    </row>
    <row r="240" spans="1:5" ht="14.55" customHeight="1" x14ac:dyDescent="0.25">
      <c r="A240" s="4" t="s">
        <v>244</v>
      </c>
      <c r="B240" s="4" t="s">
        <v>62</v>
      </c>
      <c r="C240" s="4" t="s">
        <v>60</v>
      </c>
      <c r="D240" s="4" t="s">
        <v>77</v>
      </c>
      <c r="E240" s="6">
        <v>87</v>
      </c>
    </row>
    <row r="241" spans="1:5" ht="14.55" customHeight="1" x14ac:dyDescent="0.25">
      <c r="A241" s="4" t="s">
        <v>244</v>
      </c>
      <c r="B241" s="4" t="s">
        <v>62</v>
      </c>
      <c r="C241" s="4" t="s">
        <v>60</v>
      </c>
      <c r="D241" s="4" t="s">
        <v>78</v>
      </c>
      <c r="E241" s="6">
        <v>72</v>
      </c>
    </row>
    <row r="242" spans="1:5" ht="14.55" customHeight="1" x14ac:dyDescent="0.25">
      <c r="A242" s="4" t="s">
        <v>244</v>
      </c>
      <c r="B242" s="4" t="s">
        <v>62</v>
      </c>
      <c r="C242" s="4" t="s">
        <v>60</v>
      </c>
      <c r="D242" s="4" t="s">
        <v>79</v>
      </c>
      <c r="E242" s="6">
        <v>51</v>
      </c>
    </row>
    <row r="243" spans="1:5" ht="14.55" customHeight="1" x14ac:dyDescent="0.25">
      <c r="A243" s="4" t="s">
        <v>244</v>
      </c>
      <c r="B243" s="4" t="s">
        <v>62</v>
      </c>
      <c r="C243" s="4" t="s">
        <v>60</v>
      </c>
      <c r="D243" s="4" t="s">
        <v>80</v>
      </c>
      <c r="E243" s="6">
        <v>13</v>
      </c>
    </row>
    <row r="244" spans="1:5" ht="14.55" customHeight="1" x14ac:dyDescent="0.25">
      <c r="A244" s="4" t="s">
        <v>244</v>
      </c>
      <c r="B244" s="4" t="s">
        <v>62</v>
      </c>
      <c r="C244" s="4" t="s">
        <v>60</v>
      </c>
      <c r="D244" s="4" t="s">
        <v>81</v>
      </c>
      <c r="E244" s="6">
        <v>38</v>
      </c>
    </row>
    <row r="245" spans="1:5" x14ac:dyDescent="0.25">
      <c r="A245" s="4"/>
      <c r="B245" s="4"/>
      <c r="C245" s="4"/>
      <c r="D245" s="4"/>
      <c r="E245" s="6"/>
    </row>
    <row r="246" spans="1:5" x14ac:dyDescent="0.25">
      <c r="A246" s="4"/>
      <c r="B246" s="4"/>
      <c r="C246" s="4"/>
      <c r="D246" s="4"/>
      <c r="E246" s="6"/>
    </row>
    <row r="247" spans="1:5" x14ac:dyDescent="0.25">
      <c r="A247" s="4"/>
      <c r="B247" s="4"/>
      <c r="C247" s="4"/>
      <c r="D247" s="4"/>
      <c r="E247" s="6"/>
    </row>
    <row r="248" spans="1:5" x14ac:dyDescent="0.25">
      <c r="A248" s="4"/>
      <c r="B248" s="4"/>
      <c r="C248" s="4"/>
      <c r="D248" s="4"/>
      <c r="E248" s="6"/>
    </row>
    <row r="249" spans="1:5" x14ac:dyDescent="0.25">
      <c r="A249" s="4"/>
      <c r="B249" s="4"/>
      <c r="C249" s="4"/>
      <c r="D249" s="4"/>
      <c r="E249" s="6"/>
    </row>
    <row r="250" spans="1:5" x14ac:dyDescent="0.25">
      <c r="A250" s="4"/>
      <c r="B250" s="4"/>
      <c r="C250" s="4"/>
      <c r="D250" s="4"/>
      <c r="E250" s="6"/>
    </row>
    <row r="251" spans="1:5" x14ac:dyDescent="0.25">
      <c r="A251" s="4"/>
      <c r="B251" s="4"/>
      <c r="C251" s="4"/>
      <c r="D251" s="4"/>
      <c r="E251" s="6"/>
    </row>
  </sheetData>
  <pageMargins left="0.7" right="0.7" top="0.75" bottom="0.75" header="0.3" footer="0.3"/>
  <pageSetup paperSize="9" orientation="portrait" horizontalDpi="300" verticalDpi="300"/>
  <tableParts count="1">
    <tablePart r:id="rId1"/>
  </tablePar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E61"/>
  <sheetViews>
    <sheetView showGridLines="0" workbookViewId="0"/>
  </sheetViews>
  <sheetFormatPr defaultColWidth="11.5546875" defaultRowHeight="13.2" x14ac:dyDescent="0.25"/>
  <cols>
    <col min="1" max="1" width="30.6640625" customWidth="1"/>
    <col min="2" max="2" width="7.6640625" customWidth="1"/>
    <col min="3" max="3" width="14.6640625" customWidth="1"/>
    <col min="4" max="4" width="13.6640625" customWidth="1"/>
    <col min="5" max="5" width="29.6640625" customWidth="1"/>
  </cols>
  <sheetData>
    <row r="1" spans="1:5" ht="14.55" customHeight="1" x14ac:dyDescent="0.25">
      <c r="A1" s="1" t="s">
        <v>308</v>
      </c>
    </row>
    <row r="2" spans="1:5" ht="28.95" customHeight="1" x14ac:dyDescent="0.25">
      <c r="A2" s="1" t="s">
        <v>51</v>
      </c>
    </row>
    <row r="3" spans="1:5" ht="14.55" customHeight="1" x14ac:dyDescent="0.25">
      <c r="A3" t="s">
        <v>309</v>
      </c>
    </row>
    <row r="4" spans="1:5" ht="14.55" customHeight="1" x14ac:dyDescent="0.25">
      <c r="A4" t="s">
        <v>301</v>
      </c>
    </row>
    <row r="5" spans="1:5" ht="14.55" customHeight="1" x14ac:dyDescent="0.25">
      <c r="A5" t="s">
        <v>302</v>
      </c>
    </row>
    <row r="6" spans="1:5" ht="28.95" customHeight="1" x14ac:dyDescent="0.25">
      <c r="A6" s="3" t="s">
        <v>3</v>
      </c>
      <c r="B6" s="3" t="s">
        <v>7</v>
      </c>
      <c r="C6" s="3" t="s">
        <v>5</v>
      </c>
      <c r="D6" s="3" t="s">
        <v>29</v>
      </c>
      <c r="E6" s="5" t="s">
        <v>39</v>
      </c>
    </row>
    <row r="7" spans="1:5" ht="14.55" customHeight="1" x14ac:dyDescent="0.25">
      <c r="A7" s="4" t="s">
        <v>244</v>
      </c>
      <c r="B7" s="4" t="s">
        <v>53</v>
      </c>
      <c r="C7" s="4" t="s">
        <v>54</v>
      </c>
      <c r="D7" s="4" t="s">
        <v>83</v>
      </c>
      <c r="E7" s="6">
        <v>1233088</v>
      </c>
    </row>
    <row r="8" spans="1:5" ht="14.55" customHeight="1" x14ac:dyDescent="0.25">
      <c r="A8" s="4" t="s">
        <v>244</v>
      </c>
      <c r="B8" s="4" t="s">
        <v>53</v>
      </c>
      <c r="C8" s="4" t="s">
        <v>54</v>
      </c>
      <c r="D8" s="4" t="s">
        <v>84</v>
      </c>
      <c r="E8" s="6">
        <v>829795</v>
      </c>
    </row>
    <row r="9" spans="1:5" ht="14.55" customHeight="1" x14ac:dyDescent="0.25">
      <c r="A9" s="4" t="s">
        <v>244</v>
      </c>
      <c r="B9" s="4" t="s">
        <v>53</v>
      </c>
      <c r="C9" s="4" t="s">
        <v>54</v>
      </c>
      <c r="D9" s="4" t="s">
        <v>85</v>
      </c>
      <c r="E9" s="6">
        <v>538783</v>
      </c>
    </row>
    <row r="10" spans="1:5" ht="14.55" customHeight="1" x14ac:dyDescent="0.25">
      <c r="A10" s="4" t="s">
        <v>244</v>
      </c>
      <c r="B10" s="4" t="s">
        <v>53</v>
      </c>
      <c r="C10" s="4" t="s">
        <v>54</v>
      </c>
      <c r="D10" s="4" t="s">
        <v>86</v>
      </c>
      <c r="E10" s="6">
        <v>364615</v>
      </c>
    </row>
    <row r="11" spans="1:5" ht="14.55" customHeight="1" x14ac:dyDescent="0.25">
      <c r="A11" s="4" t="s">
        <v>244</v>
      </c>
      <c r="B11" s="4" t="s">
        <v>53</v>
      </c>
      <c r="C11" s="4" t="s">
        <v>54</v>
      </c>
      <c r="D11" s="4" t="s">
        <v>87</v>
      </c>
      <c r="E11" s="6">
        <v>238096</v>
      </c>
    </row>
    <row r="12" spans="1:5" ht="14.55" customHeight="1" x14ac:dyDescent="0.25">
      <c r="A12" s="4" t="s">
        <v>244</v>
      </c>
      <c r="B12" s="4" t="s">
        <v>53</v>
      </c>
      <c r="C12" s="4" t="s">
        <v>55</v>
      </c>
      <c r="D12" s="4" t="s">
        <v>83</v>
      </c>
      <c r="E12" s="6">
        <v>1135523</v>
      </c>
    </row>
    <row r="13" spans="1:5" ht="14.55" customHeight="1" x14ac:dyDescent="0.25">
      <c r="A13" s="4" t="s">
        <v>244</v>
      </c>
      <c r="B13" s="4" t="s">
        <v>53</v>
      </c>
      <c r="C13" s="4" t="s">
        <v>55</v>
      </c>
      <c r="D13" s="4" t="s">
        <v>84</v>
      </c>
      <c r="E13" s="6">
        <v>769597</v>
      </c>
    </row>
    <row r="14" spans="1:5" ht="14.55" customHeight="1" x14ac:dyDescent="0.25">
      <c r="A14" s="4" t="s">
        <v>244</v>
      </c>
      <c r="B14" s="4" t="s">
        <v>53</v>
      </c>
      <c r="C14" s="4" t="s">
        <v>55</v>
      </c>
      <c r="D14" s="4" t="s">
        <v>85</v>
      </c>
      <c r="E14" s="6">
        <v>495745</v>
      </c>
    </row>
    <row r="15" spans="1:5" ht="14.55" customHeight="1" x14ac:dyDescent="0.25">
      <c r="A15" s="4" t="s">
        <v>244</v>
      </c>
      <c r="B15" s="4" t="s">
        <v>53</v>
      </c>
      <c r="C15" s="4" t="s">
        <v>55</v>
      </c>
      <c r="D15" s="4" t="s">
        <v>86</v>
      </c>
      <c r="E15" s="6">
        <v>333796</v>
      </c>
    </row>
    <row r="16" spans="1:5" ht="14.55" customHeight="1" x14ac:dyDescent="0.25">
      <c r="A16" s="4" t="s">
        <v>244</v>
      </c>
      <c r="B16" s="4" t="s">
        <v>53</v>
      </c>
      <c r="C16" s="4" t="s">
        <v>55</v>
      </c>
      <c r="D16" s="4" t="s">
        <v>87</v>
      </c>
      <c r="E16" s="6">
        <v>218304</v>
      </c>
    </row>
    <row r="17" spans="1:5" ht="14.55" customHeight="1" x14ac:dyDescent="0.25">
      <c r="A17" s="4" t="s">
        <v>244</v>
      </c>
      <c r="B17" s="4" t="s">
        <v>53</v>
      </c>
      <c r="C17" s="4" t="s">
        <v>56</v>
      </c>
      <c r="D17" s="4" t="s">
        <v>83</v>
      </c>
      <c r="E17" s="6">
        <v>835759</v>
      </c>
    </row>
    <row r="18" spans="1:5" ht="14.55" customHeight="1" x14ac:dyDescent="0.25">
      <c r="A18" s="4" t="s">
        <v>244</v>
      </c>
      <c r="B18" s="4" t="s">
        <v>53</v>
      </c>
      <c r="C18" s="4" t="s">
        <v>56</v>
      </c>
      <c r="D18" s="4" t="s">
        <v>84</v>
      </c>
      <c r="E18" s="6">
        <v>575510</v>
      </c>
    </row>
    <row r="19" spans="1:5" ht="14.55" customHeight="1" x14ac:dyDescent="0.25">
      <c r="A19" s="4" t="s">
        <v>244</v>
      </c>
      <c r="B19" s="4" t="s">
        <v>53</v>
      </c>
      <c r="C19" s="4" t="s">
        <v>56</v>
      </c>
      <c r="D19" s="4" t="s">
        <v>85</v>
      </c>
      <c r="E19" s="6">
        <v>369220</v>
      </c>
    </row>
    <row r="20" spans="1:5" ht="14.55" customHeight="1" x14ac:dyDescent="0.25">
      <c r="A20" s="4" t="s">
        <v>244</v>
      </c>
      <c r="B20" s="4" t="s">
        <v>53</v>
      </c>
      <c r="C20" s="4" t="s">
        <v>56</v>
      </c>
      <c r="D20" s="4" t="s">
        <v>86</v>
      </c>
      <c r="E20" s="6">
        <v>247944</v>
      </c>
    </row>
    <row r="21" spans="1:5" ht="14.55" customHeight="1" x14ac:dyDescent="0.25">
      <c r="A21" s="4" t="s">
        <v>244</v>
      </c>
      <c r="B21" s="4" t="s">
        <v>53</v>
      </c>
      <c r="C21" s="4" t="s">
        <v>56</v>
      </c>
      <c r="D21" s="4" t="s">
        <v>87</v>
      </c>
      <c r="E21" s="6">
        <v>162127</v>
      </c>
    </row>
    <row r="22" spans="1:5" ht="14.55" customHeight="1" x14ac:dyDescent="0.25">
      <c r="A22" s="4" t="s">
        <v>244</v>
      </c>
      <c r="B22" s="4" t="s">
        <v>53</v>
      </c>
      <c r="C22" s="4" t="s">
        <v>57</v>
      </c>
      <c r="D22" s="4" t="s">
        <v>83</v>
      </c>
      <c r="E22" s="6">
        <v>649807</v>
      </c>
    </row>
    <row r="23" spans="1:5" ht="14.55" customHeight="1" x14ac:dyDescent="0.25">
      <c r="A23" s="4" t="s">
        <v>244</v>
      </c>
      <c r="B23" s="4" t="s">
        <v>53</v>
      </c>
      <c r="C23" s="4" t="s">
        <v>57</v>
      </c>
      <c r="D23" s="4" t="s">
        <v>84</v>
      </c>
      <c r="E23" s="6">
        <v>450612</v>
      </c>
    </row>
    <row r="24" spans="1:5" ht="14.55" customHeight="1" x14ac:dyDescent="0.25">
      <c r="A24" s="4" t="s">
        <v>244</v>
      </c>
      <c r="B24" s="4" t="s">
        <v>53</v>
      </c>
      <c r="C24" s="4" t="s">
        <v>57</v>
      </c>
      <c r="D24" s="4" t="s">
        <v>85</v>
      </c>
      <c r="E24" s="6">
        <v>288392</v>
      </c>
    </row>
    <row r="25" spans="1:5" ht="14.55" customHeight="1" x14ac:dyDescent="0.25">
      <c r="A25" s="4" t="s">
        <v>244</v>
      </c>
      <c r="B25" s="4" t="s">
        <v>53</v>
      </c>
      <c r="C25" s="4" t="s">
        <v>57</v>
      </c>
      <c r="D25" s="4" t="s">
        <v>86</v>
      </c>
      <c r="E25" s="6">
        <v>194556</v>
      </c>
    </row>
    <row r="26" spans="1:5" ht="14.55" customHeight="1" x14ac:dyDescent="0.25">
      <c r="A26" s="4" t="s">
        <v>244</v>
      </c>
      <c r="B26" s="4" t="s">
        <v>53</v>
      </c>
      <c r="C26" s="4" t="s">
        <v>57</v>
      </c>
      <c r="D26" s="4" t="s">
        <v>87</v>
      </c>
      <c r="E26" s="6">
        <v>126376</v>
      </c>
    </row>
    <row r="27" spans="1:5" ht="14.55" customHeight="1" x14ac:dyDescent="0.25">
      <c r="A27" s="4" t="s">
        <v>244</v>
      </c>
      <c r="B27" s="4" t="s">
        <v>53</v>
      </c>
      <c r="C27" s="4" t="s">
        <v>58</v>
      </c>
      <c r="D27" s="4" t="s">
        <v>83</v>
      </c>
      <c r="E27" s="6">
        <v>512338</v>
      </c>
    </row>
    <row r="28" spans="1:5" ht="14.55" customHeight="1" x14ac:dyDescent="0.25">
      <c r="A28" s="4" t="s">
        <v>244</v>
      </c>
      <c r="B28" s="4" t="s">
        <v>53</v>
      </c>
      <c r="C28" s="4" t="s">
        <v>58</v>
      </c>
      <c r="D28" s="4" t="s">
        <v>84</v>
      </c>
      <c r="E28" s="6">
        <v>353599</v>
      </c>
    </row>
    <row r="29" spans="1:5" ht="14.55" customHeight="1" x14ac:dyDescent="0.25">
      <c r="A29" s="4" t="s">
        <v>244</v>
      </c>
      <c r="B29" s="4" t="s">
        <v>53</v>
      </c>
      <c r="C29" s="4" t="s">
        <v>58</v>
      </c>
      <c r="D29" s="4" t="s">
        <v>85</v>
      </c>
      <c r="E29" s="6">
        <v>222288</v>
      </c>
    </row>
    <row r="30" spans="1:5" ht="14.55" customHeight="1" x14ac:dyDescent="0.25">
      <c r="A30" s="4" t="s">
        <v>244</v>
      </c>
      <c r="B30" s="4" t="s">
        <v>53</v>
      </c>
      <c r="C30" s="4" t="s">
        <v>58</v>
      </c>
      <c r="D30" s="4" t="s">
        <v>86</v>
      </c>
      <c r="E30" s="6">
        <v>149181</v>
      </c>
    </row>
    <row r="31" spans="1:5" ht="14.55" customHeight="1" x14ac:dyDescent="0.25">
      <c r="A31" s="4" t="s">
        <v>244</v>
      </c>
      <c r="B31" s="4" t="s">
        <v>53</v>
      </c>
      <c r="C31" s="4" t="s">
        <v>58</v>
      </c>
      <c r="D31" s="4" t="s">
        <v>87</v>
      </c>
      <c r="E31" s="6">
        <v>95604</v>
      </c>
    </row>
    <row r="32" spans="1:5" ht="14.55" customHeight="1" x14ac:dyDescent="0.25">
      <c r="A32" s="4" t="s">
        <v>244</v>
      </c>
      <c r="B32" s="4" t="s">
        <v>53</v>
      </c>
      <c r="C32" s="4" t="s">
        <v>59</v>
      </c>
      <c r="D32" s="4" t="s">
        <v>83</v>
      </c>
      <c r="E32" s="6">
        <v>393648</v>
      </c>
    </row>
    <row r="33" spans="1:5" ht="14.55" customHeight="1" x14ac:dyDescent="0.25">
      <c r="A33" s="4" t="s">
        <v>244</v>
      </c>
      <c r="B33" s="4" t="s">
        <v>53</v>
      </c>
      <c r="C33" s="4" t="s">
        <v>59</v>
      </c>
      <c r="D33" s="4" t="s">
        <v>84</v>
      </c>
      <c r="E33" s="6">
        <v>266281</v>
      </c>
    </row>
    <row r="34" spans="1:5" ht="14.55" customHeight="1" x14ac:dyDescent="0.25">
      <c r="A34" s="4" t="s">
        <v>244</v>
      </c>
      <c r="B34" s="4" t="s">
        <v>53</v>
      </c>
      <c r="C34" s="4" t="s">
        <v>59</v>
      </c>
      <c r="D34" s="4" t="s">
        <v>85</v>
      </c>
      <c r="E34" s="6">
        <v>164269</v>
      </c>
    </row>
    <row r="35" spans="1:5" ht="14.55" customHeight="1" x14ac:dyDescent="0.25">
      <c r="A35" s="4" t="s">
        <v>244</v>
      </c>
      <c r="B35" s="4" t="s">
        <v>53</v>
      </c>
      <c r="C35" s="4" t="s">
        <v>59</v>
      </c>
      <c r="D35" s="4" t="s">
        <v>86</v>
      </c>
      <c r="E35" s="6">
        <v>107584</v>
      </c>
    </row>
    <row r="36" spans="1:5" ht="14.55" customHeight="1" x14ac:dyDescent="0.25">
      <c r="A36" s="4" t="s">
        <v>244</v>
      </c>
      <c r="B36" s="4" t="s">
        <v>53</v>
      </c>
      <c r="C36" s="4" t="s">
        <v>59</v>
      </c>
      <c r="D36" s="4" t="s">
        <v>87</v>
      </c>
      <c r="E36" s="6">
        <v>67902</v>
      </c>
    </row>
    <row r="37" spans="1:5" ht="14.55" customHeight="1" x14ac:dyDescent="0.25">
      <c r="A37" s="4" t="s">
        <v>244</v>
      </c>
      <c r="B37" s="4" t="s">
        <v>53</v>
      </c>
      <c r="C37" s="4" t="s">
        <v>60</v>
      </c>
      <c r="D37" s="4" t="s">
        <v>83</v>
      </c>
      <c r="E37" s="6">
        <v>123856</v>
      </c>
    </row>
    <row r="38" spans="1:5" ht="14.55" customHeight="1" x14ac:dyDescent="0.25">
      <c r="A38" s="4" t="s">
        <v>244</v>
      </c>
      <c r="B38" s="4" t="s">
        <v>53</v>
      </c>
      <c r="C38" s="4" t="s">
        <v>60</v>
      </c>
      <c r="D38" s="4" t="s">
        <v>84</v>
      </c>
      <c r="E38" s="6">
        <v>88250</v>
      </c>
    </row>
    <row r="39" spans="1:5" ht="14.55" customHeight="1" x14ac:dyDescent="0.25">
      <c r="A39" s="4" t="s">
        <v>244</v>
      </c>
      <c r="B39" s="4" t="s">
        <v>53</v>
      </c>
      <c r="C39" s="4" t="s">
        <v>60</v>
      </c>
      <c r="D39" s="4" t="s">
        <v>85</v>
      </c>
      <c r="E39" s="6">
        <v>53199</v>
      </c>
    </row>
    <row r="40" spans="1:5" ht="14.55" customHeight="1" x14ac:dyDescent="0.25">
      <c r="A40" s="4" t="s">
        <v>244</v>
      </c>
      <c r="B40" s="4" t="s">
        <v>53</v>
      </c>
      <c r="C40" s="4" t="s">
        <v>60</v>
      </c>
      <c r="D40" s="4" t="s">
        <v>86</v>
      </c>
      <c r="E40" s="6">
        <v>31851</v>
      </c>
    </row>
    <row r="41" spans="1:5" ht="14.55" customHeight="1" x14ac:dyDescent="0.25">
      <c r="A41" s="4" t="s">
        <v>244</v>
      </c>
      <c r="B41" s="4" t="s">
        <v>53</v>
      </c>
      <c r="C41" s="4" t="s">
        <v>60</v>
      </c>
      <c r="D41" s="4" t="s">
        <v>87</v>
      </c>
      <c r="E41" s="6">
        <v>18641</v>
      </c>
    </row>
    <row r="42" spans="1:5" ht="14.55" customHeight="1" x14ac:dyDescent="0.25">
      <c r="A42" s="4" t="s">
        <v>244</v>
      </c>
      <c r="B42" s="4" t="s">
        <v>61</v>
      </c>
      <c r="C42" s="4" t="s">
        <v>54</v>
      </c>
      <c r="D42" s="4" t="s">
        <v>82</v>
      </c>
      <c r="E42" s="6">
        <v>535098</v>
      </c>
    </row>
    <row r="43" spans="1:5" ht="14.55" customHeight="1" x14ac:dyDescent="0.25">
      <c r="A43" s="4" t="s">
        <v>244</v>
      </c>
      <c r="B43" s="4" t="s">
        <v>61</v>
      </c>
      <c r="C43" s="4" t="s">
        <v>55</v>
      </c>
      <c r="D43" s="4" t="s">
        <v>82</v>
      </c>
      <c r="E43" s="6">
        <v>478952</v>
      </c>
    </row>
    <row r="44" spans="1:5" ht="14.55" customHeight="1" x14ac:dyDescent="0.25">
      <c r="A44" s="4" t="s">
        <v>244</v>
      </c>
      <c r="B44" s="4" t="s">
        <v>61</v>
      </c>
      <c r="C44" s="4" t="s">
        <v>56</v>
      </c>
      <c r="D44" s="4" t="s">
        <v>82</v>
      </c>
      <c r="E44" s="6">
        <v>346736</v>
      </c>
    </row>
    <row r="45" spans="1:5" ht="14.55" customHeight="1" x14ac:dyDescent="0.25">
      <c r="A45" s="4" t="s">
        <v>244</v>
      </c>
      <c r="B45" s="4" t="s">
        <v>61</v>
      </c>
      <c r="C45" s="4" t="s">
        <v>57</v>
      </c>
      <c r="D45" s="4" t="s">
        <v>82</v>
      </c>
      <c r="E45" s="6">
        <v>267565</v>
      </c>
    </row>
    <row r="46" spans="1:5" ht="14.55" customHeight="1" x14ac:dyDescent="0.25">
      <c r="A46" s="4" t="s">
        <v>244</v>
      </c>
      <c r="B46" s="4" t="s">
        <v>61</v>
      </c>
      <c r="C46" s="4" t="s">
        <v>58</v>
      </c>
      <c r="D46" s="4" t="s">
        <v>82</v>
      </c>
      <c r="E46" s="6">
        <v>202746</v>
      </c>
    </row>
    <row r="47" spans="1:5" ht="14.55" customHeight="1" x14ac:dyDescent="0.25">
      <c r="A47" s="4" t="s">
        <v>244</v>
      </c>
      <c r="B47" s="4" t="s">
        <v>61</v>
      </c>
      <c r="C47" s="4" t="s">
        <v>59</v>
      </c>
      <c r="D47" s="4" t="s">
        <v>82</v>
      </c>
      <c r="E47" s="6">
        <v>150717</v>
      </c>
    </row>
    <row r="48" spans="1:5" ht="14.55" customHeight="1" x14ac:dyDescent="0.25">
      <c r="A48" s="4" t="s">
        <v>244</v>
      </c>
      <c r="B48" s="4" t="s">
        <v>61</v>
      </c>
      <c r="C48" s="4" t="s">
        <v>60</v>
      </c>
      <c r="D48" s="4" t="s">
        <v>82</v>
      </c>
      <c r="E48" s="6">
        <v>42571</v>
      </c>
    </row>
    <row r="49" spans="1:5" ht="14.55" customHeight="1" x14ac:dyDescent="0.25">
      <c r="A49" s="4" t="s">
        <v>244</v>
      </c>
      <c r="B49" s="4" t="s">
        <v>62</v>
      </c>
      <c r="C49" s="4" t="s">
        <v>54</v>
      </c>
      <c r="D49" s="4" t="s">
        <v>82</v>
      </c>
      <c r="E49" s="6">
        <v>4217</v>
      </c>
    </row>
    <row r="50" spans="1:5" ht="14.55" customHeight="1" x14ac:dyDescent="0.25">
      <c r="A50" s="4" t="s">
        <v>244</v>
      </c>
      <c r="B50" s="4" t="s">
        <v>62</v>
      </c>
      <c r="C50" s="4" t="s">
        <v>55</v>
      </c>
      <c r="D50" s="4" t="s">
        <v>82</v>
      </c>
      <c r="E50" s="6">
        <v>4464</v>
      </c>
    </row>
    <row r="51" spans="1:5" ht="14.55" customHeight="1" x14ac:dyDescent="0.25">
      <c r="A51" s="4" t="s">
        <v>244</v>
      </c>
      <c r="B51" s="4" t="s">
        <v>62</v>
      </c>
      <c r="C51" s="4" t="s">
        <v>56</v>
      </c>
      <c r="D51" s="4" t="s">
        <v>82</v>
      </c>
      <c r="E51" s="6">
        <v>4394</v>
      </c>
    </row>
    <row r="52" spans="1:5" ht="14.55" customHeight="1" x14ac:dyDescent="0.25">
      <c r="A52" s="4" t="s">
        <v>244</v>
      </c>
      <c r="B52" s="4" t="s">
        <v>62</v>
      </c>
      <c r="C52" s="4" t="s">
        <v>57</v>
      </c>
      <c r="D52" s="4" t="s">
        <v>82</v>
      </c>
      <c r="E52" s="6">
        <v>3585</v>
      </c>
    </row>
    <row r="53" spans="1:5" ht="14.55" customHeight="1" x14ac:dyDescent="0.25">
      <c r="A53" s="4" t="s">
        <v>244</v>
      </c>
      <c r="B53" s="4" t="s">
        <v>62</v>
      </c>
      <c r="C53" s="4" t="s">
        <v>58</v>
      </c>
      <c r="D53" s="4" t="s">
        <v>82</v>
      </c>
      <c r="E53" s="6">
        <v>2228</v>
      </c>
    </row>
    <row r="54" spans="1:5" ht="14.55" customHeight="1" x14ac:dyDescent="0.25">
      <c r="A54" s="4" t="s">
        <v>244</v>
      </c>
      <c r="B54" s="4" t="s">
        <v>62</v>
      </c>
      <c r="C54" s="4" t="s">
        <v>59</v>
      </c>
      <c r="D54" s="4" t="s">
        <v>82</v>
      </c>
      <c r="E54" s="6">
        <v>1239</v>
      </c>
    </row>
    <row r="55" spans="1:5" ht="14.55" customHeight="1" x14ac:dyDescent="0.25">
      <c r="A55" s="4" t="s">
        <v>244</v>
      </c>
      <c r="B55" s="4" t="s">
        <v>62</v>
      </c>
      <c r="C55" s="4" t="s">
        <v>60</v>
      </c>
      <c r="D55" s="4" t="s">
        <v>82</v>
      </c>
      <c r="E55" s="6">
        <v>543</v>
      </c>
    </row>
    <row r="56" spans="1:5" x14ac:dyDescent="0.25">
      <c r="A56" s="4"/>
      <c r="B56" s="4"/>
      <c r="C56" s="4"/>
      <c r="D56" s="4"/>
      <c r="E56" s="6"/>
    </row>
    <row r="57" spans="1:5" x14ac:dyDescent="0.25">
      <c r="A57" s="4"/>
      <c r="B57" s="4"/>
      <c r="C57" s="4"/>
      <c r="D57" s="4"/>
      <c r="E57" s="6"/>
    </row>
    <row r="58" spans="1:5" x14ac:dyDescent="0.25">
      <c r="A58" s="4"/>
      <c r="B58" s="4"/>
      <c r="C58" s="4"/>
      <c r="D58" s="4"/>
      <c r="E58" s="6"/>
    </row>
    <row r="59" spans="1:5" x14ac:dyDescent="0.25">
      <c r="A59" s="4"/>
      <c r="B59" s="4"/>
      <c r="C59" s="4"/>
      <c r="D59" s="4"/>
      <c r="E59" s="6"/>
    </row>
    <row r="60" spans="1:5" x14ac:dyDescent="0.25">
      <c r="A60" s="4"/>
      <c r="B60" s="4"/>
      <c r="C60" s="4"/>
      <c r="D60" s="4"/>
      <c r="E60" s="6"/>
    </row>
    <row r="61" spans="1:5" x14ac:dyDescent="0.25">
      <c r="A61" s="4"/>
      <c r="B61" s="4"/>
      <c r="C61" s="4"/>
      <c r="D61" s="4"/>
      <c r="E61" s="6"/>
    </row>
  </sheetData>
  <pageMargins left="0.7" right="0.7" top="0.75" bottom="0.75" header="0.3" footer="0.3"/>
  <pageSetup paperSize="9" orientation="portrait" horizontalDpi="300" verticalDpi="300"/>
  <tableParts count="1">
    <tablePart r:id="rId1"/>
  </tablePart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I322"/>
  <sheetViews>
    <sheetView showGridLines="0" workbookViewId="0"/>
  </sheetViews>
  <sheetFormatPr defaultColWidth="11.5546875" defaultRowHeight="13.2" x14ac:dyDescent="0.25"/>
  <cols>
    <col min="1" max="1" width="30.6640625" customWidth="1"/>
    <col min="2" max="2" width="14.6640625" customWidth="1"/>
    <col min="3" max="3" width="7.6640625" customWidth="1"/>
    <col min="4" max="4" width="13.6640625" customWidth="1"/>
    <col min="5" max="5" width="77.6640625" customWidth="1"/>
    <col min="6" max="6" width="29.6640625" customWidth="1"/>
    <col min="7" max="7" width="37.6640625" customWidth="1"/>
    <col min="8" max="8" width="15.6640625" customWidth="1"/>
    <col min="9" max="9" width="51.6640625" customWidth="1"/>
  </cols>
  <sheetData>
    <row r="1" spans="1:9" ht="14.55" customHeight="1" x14ac:dyDescent="0.25">
      <c r="A1" s="1" t="s">
        <v>310</v>
      </c>
    </row>
    <row r="2" spans="1:9" ht="28.95" customHeight="1" x14ac:dyDescent="0.25">
      <c r="A2" s="1" t="s">
        <v>51</v>
      </c>
    </row>
    <row r="3" spans="1:9" ht="14.55" customHeight="1" x14ac:dyDescent="0.25">
      <c r="A3" t="s">
        <v>311</v>
      </c>
    </row>
    <row r="4" spans="1:9" ht="14.55" customHeight="1" x14ac:dyDescent="0.25">
      <c r="A4" t="s">
        <v>312</v>
      </c>
    </row>
    <row r="5" spans="1:9" ht="14.55" customHeight="1" x14ac:dyDescent="0.25">
      <c r="A5" t="s">
        <v>314</v>
      </c>
    </row>
    <row r="6" spans="1:9" ht="14.55" customHeight="1" x14ac:dyDescent="0.25">
      <c r="A6" t="s">
        <v>313</v>
      </c>
    </row>
    <row r="7" spans="1:9" ht="28.95" customHeight="1" x14ac:dyDescent="0.25">
      <c r="A7" s="3" t="s">
        <v>3</v>
      </c>
      <c r="B7" s="3" t="s">
        <v>5</v>
      </c>
      <c r="C7" s="3" t="s">
        <v>7</v>
      </c>
      <c r="D7" s="3" t="s">
        <v>33</v>
      </c>
      <c r="E7" s="3" t="s">
        <v>35</v>
      </c>
      <c r="F7" s="5" t="s">
        <v>39</v>
      </c>
      <c r="G7" s="3" t="s">
        <v>41</v>
      </c>
      <c r="H7" s="5" t="s">
        <v>43</v>
      </c>
      <c r="I7" s="5" t="s">
        <v>45</v>
      </c>
    </row>
    <row r="8" spans="1:9" ht="14.55" customHeight="1" x14ac:dyDescent="0.25">
      <c r="A8" s="4" t="s">
        <v>244</v>
      </c>
      <c r="B8" s="4" t="s">
        <v>54</v>
      </c>
      <c r="C8" s="4" t="s">
        <v>53</v>
      </c>
      <c r="D8" s="4" t="s">
        <v>90</v>
      </c>
      <c r="E8" s="4" t="s">
        <v>91</v>
      </c>
      <c r="F8" s="6">
        <v>25161</v>
      </c>
      <c r="G8" s="4" t="s">
        <v>92</v>
      </c>
      <c r="H8" s="6">
        <v>745052</v>
      </c>
      <c r="I8" s="6">
        <v>338</v>
      </c>
    </row>
    <row r="9" spans="1:9" ht="14.55" customHeight="1" x14ac:dyDescent="0.25">
      <c r="A9" s="4" t="s">
        <v>244</v>
      </c>
      <c r="B9" s="4" t="s">
        <v>54</v>
      </c>
      <c r="C9" s="4" t="s">
        <v>53</v>
      </c>
      <c r="D9" s="4" t="s">
        <v>93</v>
      </c>
      <c r="E9" s="4" t="s">
        <v>94</v>
      </c>
      <c r="F9" s="6">
        <v>64764</v>
      </c>
      <c r="G9" s="4" t="s">
        <v>92</v>
      </c>
      <c r="H9" s="6">
        <v>736646</v>
      </c>
      <c r="I9" s="6">
        <v>879</v>
      </c>
    </row>
    <row r="10" spans="1:9" ht="14.55" customHeight="1" x14ac:dyDescent="0.25">
      <c r="A10" s="4" t="s">
        <v>244</v>
      </c>
      <c r="B10" s="4" t="s">
        <v>54</v>
      </c>
      <c r="C10" s="4" t="s">
        <v>53</v>
      </c>
      <c r="D10" s="4" t="s">
        <v>95</v>
      </c>
      <c r="E10" s="4" t="s">
        <v>96</v>
      </c>
      <c r="F10" s="6">
        <v>129031</v>
      </c>
      <c r="G10" s="4" t="s">
        <v>92</v>
      </c>
      <c r="H10" s="6">
        <v>1054464</v>
      </c>
      <c r="I10" s="6">
        <v>1224</v>
      </c>
    </row>
    <row r="11" spans="1:9" ht="14.55" customHeight="1" x14ac:dyDescent="0.25">
      <c r="A11" s="4" t="s">
        <v>244</v>
      </c>
      <c r="B11" s="4" t="s">
        <v>54</v>
      </c>
      <c r="C11" s="4" t="s">
        <v>53</v>
      </c>
      <c r="D11" s="4" t="s">
        <v>97</v>
      </c>
      <c r="E11" s="4" t="s">
        <v>98</v>
      </c>
      <c r="F11" s="6">
        <v>97312</v>
      </c>
      <c r="G11" s="4" t="s">
        <v>92</v>
      </c>
      <c r="H11" s="6">
        <v>940603</v>
      </c>
      <c r="I11" s="6">
        <v>1035</v>
      </c>
    </row>
    <row r="12" spans="1:9" ht="14.55" customHeight="1" x14ac:dyDescent="0.25">
      <c r="A12" s="4" t="s">
        <v>244</v>
      </c>
      <c r="B12" s="4" t="s">
        <v>54</v>
      </c>
      <c r="C12" s="4" t="s">
        <v>53</v>
      </c>
      <c r="D12" s="4" t="s">
        <v>99</v>
      </c>
      <c r="E12" s="4" t="s">
        <v>100</v>
      </c>
      <c r="F12" s="6">
        <v>43836</v>
      </c>
      <c r="G12" s="4" t="s">
        <v>92</v>
      </c>
      <c r="H12" s="6">
        <v>782465</v>
      </c>
      <c r="I12" s="6">
        <v>560</v>
      </c>
    </row>
    <row r="13" spans="1:9" ht="14.55" customHeight="1" x14ac:dyDescent="0.25">
      <c r="A13" s="4" t="s">
        <v>244</v>
      </c>
      <c r="B13" s="4" t="s">
        <v>54</v>
      </c>
      <c r="C13" s="4" t="s">
        <v>53</v>
      </c>
      <c r="D13" s="4" t="s">
        <v>101</v>
      </c>
      <c r="E13" s="4" t="s">
        <v>102</v>
      </c>
      <c r="F13" s="6">
        <v>59181</v>
      </c>
      <c r="G13" s="4" t="s">
        <v>92</v>
      </c>
      <c r="H13" s="6">
        <v>1364828</v>
      </c>
      <c r="I13" s="6">
        <v>434</v>
      </c>
    </row>
    <row r="14" spans="1:9" ht="14.55" customHeight="1" x14ac:dyDescent="0.25">
      <c r="A14" s="4" t="s">
        <v>244</v>
      </c>
      <c r="B14" s="4" t="s">
        <v>54</v>
      </c>
      <c r="C14" s="4" t="s">
        <v>53</v>
      </c>
      <c r="D14" s="4" t="s">
        <v>103</v>
      </c>
      <c r="E14" s="4" t="s">
        <v>104</v>
      </c>
      <c r="F14" s="6">
        <v>43676</v>
      </c>
      <c r="G14" s="4" t="s">
        <v>92</v>
      </c>
      <c r="H14" s="6">
        <v>699994</v>
      </c>
      <c r="I14" s="6">
        <v>624</v>
      </c>
    </row>
    <row r="15" spans="1:9" ht="14.55" customHeight="1" x14ac:dyDescent="0.25">
      <c r="A15" s="4" t="s">
        <v>244</v>
      </c>
      <c r="B15" s="4" t="s">
        <v>54</v>
      </c>
      <c r="C15" s="4" t="s">
        <v>53</v>
      </c>
      <c r="D15" s="4" t="s">
        <v>105</v>
      </c>
      <c r="E15" s="4" t="s">
        <v>106</v>
      </c>
      <c r="F15" s="6">
        <v>118109</v>
      </c>
      <c r="G15" s="4" t="s">
        <v>92</v>
      </c>
      <c r="H15" s="6">
        <v>2030209</v>
      </c>
      <c r="I15" s="6">
        <v>582</v>
      </c>
    </row>
    <row r="16" spans="1:9" ht="14.55" customHeight="1" x14ac:dyDescent="0.25">
      <c r="A16" s="4" t="s">
        <v>244</v>
      </c>
      <c r="B16" s="4" t="s">
        <v>54</v>
      </c>
      <c r="C16" s="4" t="s">
        <v>53</v>
      </c>
      <c r="D16" s="4" t="s">
        <v>107</v>
      </c>
      <c r="E16" s="4" t="s">
        <v>108</v>
      </c>
      <c r="F16" s="6">
        <v>32250</v>
      </c>
      <c r="G16" s="4" t="s">
        <v>92</v>
      </c>
      <c r="H16" s="6">
        <v>471802</v>
      </c>
      <c r="I16" s="6">
        <v>684</v>
      </c>
    </row>
    <row r="17" spans="1:9" ht="14.55" customHeight="1" x14ac:dyDescent="0.25">
      <c r="A17" s="4" t="s">
        <v>244</v>
      </c>
      <c r="B17" s="4" t="s">
        <v>54</v>
      </c>
      <c r="C17" s="4" t="s">
        <v>53</v>
      </c>
      <c r="D17" s="4" t="s">
        <v>109</v>
      </c>
      <c r="E17" s="4" t="s">
        <v>110</v>
      </c>
      <c r="F17" s="6">
        <v>48111</v>
      </c>
      <c r="G17" s="4" t="s">
        <v>92</v>
      </c>
      <c r="H17" s="6">
        <v>762496</v>
      </c>
      <c r="I17" s="6">
        <v>631</v>
      </c>
    </row>
    <row r="18" spans="1:9" ht="14.55" customHeight="1" x14ac:dyDescent="0.25">
      <c r="A18" s="4" t="s">
        <v>244</v>
      </c>
      <c r="B18" s="4" t="s">
        <v>54</v>
      </c>
      <c r="C18" s="4" t="s">
        <v>53</v>
      </c>
      <c r="D18" s="4" t="s">
        <v>111</v>
      </c>
      <c r="E18" s="4" t="s">
        <v>112</v>
      </c>
      <c r="F18" s="6">
        <v>57402</v>
      </c>
      <c r="G18" s="4" t="s">
        <v>92</v>
      </c>
      <c r="H18" s="6">
        <v>862610</v>
      </c>
      <c r="I18" s="6">
        <v>665</v>
      </c>
    </row>
    <row r="19" spans="1:9" ht="14.55" customHeight="1" x14ac:dyDescent="0.25">
      <c r="A19" s="4" t="s">
        <v>244</v>
      </c>
      <c r="B19" s="4" t="s">
        <v>54</v>
      </c>
      <c r="C19" s="4" t="s">
        <v>53</v>
      </c>
      <c r="D19" s="4" t="s">
        <v>113</v>
      </c>
      <c r="E19" s="4" t="s">
        <v>114</v>
      </c>
      <c r="F19" s="6">
        <v>61680</v>
      </c>
      <c r="G19" s="4" t="s">
        <v>92</v>
      </c>
      <c r="H19" s="6">
        <v>993770</v>
      </c>
      <c r="I19" s="6">
        <v>621</v>
      </c>
    </row>
    <row r="20" spans="1:9" ht="14.55" customHeight="1" x14ac:dyDescent="0.25">
      <c r="A20" s="4" t="s">
        <v>244</v>
      </c>
      <c r="B20" s="4" t="s">
        <v>54</v>
      </c>
      <c r="C20" s="4" t="s">
        <v>53</v>
      </c>
      <c r="D20" s="4" t="s">
        <v>115</v>
      </c>
      <c r="E20" s="4" t="s">
        <v>116</v>
      </c>
      <c r="F20" s="6">
        <v>30802</v>
      </c>
      <c r="G20" s="4" t="s">
        <v>92</v>
      </c>
      <c r="H20" s="6">
        <v>644592</v>
      </c>
      <c r="I20" s="6">
        <v>478</v>
      </c>
    </row>
    <row r="21" spans="1:9" ht="14.55" customHeight="1" x14ac:dyDescent="0.25">
      <c r="A21" s="4" t="s">
        <v>244</v>
      </c>
      <c r="B21" s="4" t="s">
        <v>54</v>
      </c>
      <c r="C21" s="4" t="s">
        <v>53</v>
      </c>
      <c r="D21" s="4" t="s">
        <v>117</v>
      </c>
      <c r="E21" s="4" t="s">
        <v>118</v>
      </c>
      <c r="F21" s="6">
        <v>33870</v>
      </c>
      <c r="G21" s="4" t="s">
        <v>92</v>
      </c>
      <c r="H21" s="6">
        <v>585316</v>
      </c>
      <c r="I21" s="6">
        <v>579</v>
      </c>
    </row>
    <row r="22" spans="1:9" ht="14.55" customHeight="1" x14ac:dyDescent="0.25">
      <c r="A22" s="4" t="s">
        <v>244</v>
      </c>
      <c r="B22" s="4" t="s">
        <v>54</v>
      </c>
      <c r="C22" s="4" t="s">
        <v>53</v>
      </c>
      <c r="D22" s="4" t="s">
        <v>119</v>
      </c>
      <c r="E22" s="4" t="s">
        <v>120</v>
      </c>
      <c r="F22" s="6">
        <v>23770</v>
      </c>
      <c r="G22" s="4" t="s">
        <v>92</v>
      </c>
      <c r="H22" s="6">
        <v>519329</v>
      </c>
      <c r="I22" s="6">
        <v>458</v>
      </c>
    </row>
    <row r="23" spans="1:9" ht="14.55" customHeight="1" x14ac:dyDescent="0.25">
      <c r="A23" s="4" t="s">
        <v>244</v>
      </c>
      <c r="B23" s="4" t="s">
        <v>54</v>
      </c>
      <c r="C23" s="4" t="s">
        <v>53</v>
      </c>
      <c r="D23" s="4" t="s">
        <v>121</v>
      </c>
      <c r="E23" s="4" t="s">
        <v>122</v>
      </c>
      <c r="F23" s="6">
        <v>216770</v>
      </c>
      <c r="G23" s="4" t="s">
        <v>92</v>
      </c>
      <c r="H23" s="6">
        <v>2235778</v>
      </c>
      <c r="I23" s="6">
        <v>970</v>
      </c>
    </row>
    <row r="24" spans="1:9" ht="14.55" customHeight="1" x14ac:dyDescent="0.25">
      <c r="A24" s="4" t="s">
        <v>244</v>
      </c>
      <c r="B24" s="4" t="s">
        <v>54</v>
      </c>
      <c r="C24" s="4" t="s">
        <v>53</v>
      </c>
      <c r="D24" s="4" t="s">
        <v>123</v>
      </c>
      <c r="E24" s="4" t="s">
        <v>124</v>
      </c>
      <c r="F24" s="6">
        <v>76878</v>
      </c>
      <c r="G24" s="4" t="s">
        <v>92</v>
      </c>
      <c r="H24" s="6">
        <v>1489876</v>
      </c>
      <c r="I24" s="6">
        <v>516</v>
      </c>
    </row>
    <row r="25" spans="1:9" ht="14.55" customHeight="1" x14ac:dyDescent="0.25">
      <c r="A25" s="4" t="s">
        <v>244</v>
      </c>
      <c r="B25" s="4" t="s">
        <v>54</v>
      </c>
      <c r="C25" s="4" t="s">
        <v>53</v>
      </c>
      <c r="D25" s="4" t="s">
        <v>125</v>
      </c>
      <c r="E25" s="4" t="s">
        <v>126</v>
      </c>
      <c r="F25" s="6">
        <v>36352</v>
      </c>
      <c r="G25" s="4" t="s">
        <v>92</v>
      </c>
      <c r="H25" s="6">
        <v>646627</v>
      </c>
      <c r="I25" s="6">
        <v>562</v>
      </c>
    </row>
    <row r="26" spans="1:9" ht="14.55" customHeight="1" x14ac:dyDescent="0.25">
      <c r="A26" s="4" t="s">
        <v>244</v>
      </c>
      <c r="B26" s="4" t="s">
        <v>54</v>
      </c>
      <c r="C26" s="4" t="s">
        <v>53</v>
      </c>
      <c r="D26" s="4" t="s">
        <v>127</v>
      </c>
      <c r="E26" s="4" t="s">
        <v>128</v>
      </c>
      <c r="F26" s="6">
        <v>61268</v>
      </c>
      <c r="G26" s="4" t="s">
        <v>92</v>
      </c>
      <c r="H26" s="6">
        <v>1169885</v>
      </c>
      <c r="I26" s="6">
        <v>524</v>
      </c>
    </row>
    <row r="27" spans="1:9" ht="14.55" customHeight="1" x14ac:dyDescent="0.25">
      <c r="A27" s="4" t="s">
        <v>244</v>
      </c>
      <c r="B27" s="4" t="s">
        <v>54</v>
      </c>
      <c r="C27" s="4" t="s">
        <v>53</v>
      </c>
      <c r="D27" s="4" t="s">
        <v>129</v>
      </c>
      <c r="E27" s="4" t="s">
        <v>130</v>
      </c>
      <c r="F27" s="6">
        <v>80080</v>
      </c>
      <c r="G27" s="4" t="s">
        <v>92</v>
      </c>
      <c r="H27" s="6">
        <v>1401575</v>
      </c>
      <c r="I27" s="6">
        <v>571</v>
      </c>
    </row>
    <row r="28" spans="1:9" ht="14.55" customHeight="1" x14ac:dyDescent="0.25">
      <c r="A28" s="4" t="s">
        <v>244</v>
      </c>
      <c r="B28" s="4" t="s">
        <v>54</v>
      </c>
      <c r="C28" s="4" t="s">
        <v>53</v>
      </c>
      <c r="D28" s="4" t="s">
        <v>131</v>
      </c>
      <c r="E28" s="4" t="s">
        <v>132</v>
      </c>
      <c r="F28" s="6">
        <v>91052</v>
      </c>
      <c r="G28" s="4" t="s">
        <v>92</v>
      </c>
      <c r="H28" s="6">
        <v>1484066</v>
      </c>
      <c r="I28" s="6">
        <v>614</v>
      </c>
    </row>
    <row r="29" spans="1:9" ht="14.55" customHeight="1" x14ac:dyDescent="0.25">
      <c r="A29" s="4" t="s">
        <v>244</v>
      </c>
      <c r="B29" s="4" t="s">
        <v>54</v>
      </c>
      <c r="C29" s="4" t="s">
        <v>53</v>
      </c>
      <c r="D29" s="4" t="s">
        <v>133</v>
      </c>
      <c r="E29" s="4" t="s">
        <v>134</v>
      </c>
      <c r="F29" s="6">
        <v>107794</v>
      </c>
      <c r="G29" s="4" t="s">
        <v>92</v>
      </c>
      <c r="H29" s="6">
        <v>1371371</v>
      </c>
      <c r="I29" s="6">
        <v>786</v>
      </c>
    </row>
    <row r="30" spans="1:9" ht="14.55" customHeight="1" x14ac:dyDescent="0.25">
      <c r="A30" s="4" t="s">
        <v>244</v>
      </c>
      <c r="B30" s="4" t="s">
        <v>54</v>
      </c>
      <c r="C30" s="4" t="s">
        <v>53</v>
      </c>
      <c r="D30" s="4" t="s">
        <v>135</v>
      </c>
      <c r="E30" s="4" t="s">
        <v>136</v>
      </c>
      <c r="F30" s="6">
        <v>70227</v>
      </c>
      <c r="G30" s="4" t="s">
        <v>92</v>
      </c>
      <c r="H30" s="6">
        <v>885282</v>
      </c>
      <c r="I30" s="6">
        <v>793</v>
      </c>
    </row>
    <row r="31" spans="1:9" ht="14.55" customHeight="1" x14ac:dyDescent="0.25">
      <c r="A31" s="4" t="s">
        <v>244</v>
      </c>
      <c r="B31" s="4" t="s">
        <v>54</v>
      </c>
      <c r="C31" s="4" t="s">
        <v>53</v>
      </c>
      <c r="D31" s="4" t="s">
        <v>137</v>
      </c>
      <c r="E31" s="4" t="s">
        <v>138</v>
      </c>
      <c r="F31" s="6">
        <v>39522</v>
      </c>
      <c r="G31" s="4" t="s">
        <v>92</v>
      </c>
      <c r="H31" s="6">
        <v>625522</v>
      </c>
      <c r="I31" s="6">
        <v>632</v>
      </c>
    </row>
    <row r="32" spans="1:9" ht="14.55" customHeight="1" x14ac:dyDescent="0.25">
      <c r="A32" s="4" t="s">
        <v>244</v>
      </c>
      <c r="B32" s="4" t="s">
        <v>54</v>
      </c>
      <c r="C32" s="4" t="s">
        <v>53</v>
      </c>
      <c r="D32" s="4" t="s">
        <v>139</v>
      </c>
      <c r="E32" s="4" t="s">
        <v>140</v>
      </c>
      <c r="F32" s="6">
        <v>51573</v>
      </c>
      <c r="G32" s="4" t="s">
        <v>92</v>
      </c>
      <c r="H32" s="6">
        <v>955229</v>
      </c>
      <c r="I32" s="6">
        <v>540</v>
      </c>
    </row>
    <row r="33" spans="1:9" ht="14.55" customHeight="1" x14ac:dyDescent="0.25">
      <c r="A33" s="4" t="s">
        <v>244</v>
      </c>
      <c r="B33" s="4" t="s">
        <v>54</v>
      </c>
      <c r="C33" s="4" t="s">
        <v>53</v>
      </c>
      <c r="D33" s="4" t="s">
        <v>141</v>
      </c>
      <c r="E33" s="4" t="s">
        <v>142</v>
      </c>
      <c r="F33" s="6">
        <v>47755</v>
      </c>
      <c r="G33" s="4" t="s">
        <v>92</v>
      </c>
      <c r="H33" s="6">
        <v>848641</v>
      </c>
      <c r="I33" s="6">
        <v>563</v>
      </c>
    </row>
    <row r="34" spans="1:9" ht="14.55" customHeight="1" x14ac:dyDescent="0.25">
      <c r="A34" s="4" t="s">
        <v>244</v>
      </c>
      <c r="B34" s="4" t="s">
        <v>54</v>
      </c>
      <c r="C34" s="4" t="s">
        <v>53</v>
      </c>
      <c r="D34" s="4" t="s">
        <v>143</v>
      </c>
      <c r="E34" s="4" t="s">
        <v>144</v>
      </c>
      <c r="F34" s="6">
        <v>117692</v>
      </c>
      <c r="G34" s="4" t="s">
        <v>92</v>
      </c>
      <c r="H34" s="6">
        <v>1199226</v>
      </c>
      <c r="I34" s="6">
        <v>981</v>
      </c>
    </row>
    <row r="35" spans="1:9" ht="14.55" customHeight="1" x14ac:dyDescent="0.25">
      <c r="A35" s="4" t="s">
        <v>244</v>
      </c>
      <c r="B35" s="4" t="s">
        <v>54</v>
      </c>
      <c r="C35" s="4" t="s">
        <v>53</v>
      </c>
      <c r="D35" s="4" t="s">
        <v>145</v>
      </c>
      <c r="E35" s="4" t="s">
        <v>146</v>
      </c>
      <c r="F35" s="6">
        <v>200321</v>
      </c>
      <c r="G35" s="4" t="s">
        <v>92</v>
      </c>
      <c r="H35" s="6">
        <v>1566629</v>
      </c>
      <c r="I35" s="6">
        <v>1279</v>
      </c>
    </row>
    <row r="36" spans="1:9" ht="14.55" customHeight="1" x14ac:dyDescent="0.25">
      <c r="A36" s="4" t="s">
        <v>244</v>
      </c>
      <c r="B36" s="4" t="s">
        <v>54</v>
      </c>
      <c r="C36" s="4" t="s">
        <v>53</v>
      </c>
      <c r="D36" s="4" t="s">
        <v>147</v>
      </c>
      <c r="E36" s="4" t="s">
        <v>148</v>
      </c>
      <c r="F36" s="6">
        <v>171914</v>
      </c>
      <c r="G36" s="4" t="s">
        <v>92</v>
      </c>
      <c r="H36" s="6">
        <v>2447895</v>
      </c>
      <c r="I36" s="6">
        <v>702</v>
      </c>
    </row>
    <row r="37" spans="1:9" ht="14.55" customHeight="1" x14ac:dyDescent="0.25">
      <c r="A37" s="4" t="s">
        <v>244</v>
      </c>
      <c r="B37" s="4" t="s">
        <v>54</v>
      </c>
      <c r="C37" s="4" t="s">
        <v>53</v>
      </c>
      <c r="D37" s="4" t="s">
        <v>149</v>
      </c>
      <c r="E37" s="4" t="s">
        <v>150</v>
      </c>
      <c r="F37" s="6">
        <v>142947</v>
      </c>
      <c r="G37" s="4" t="s">
        <v>92</v>
      </c>
      <c r="H37" s="6">
        <v>1669815</v>
      </c>
      <c r="I37" s="6">
        <v>856</v>
      </c>
    </row>
    <row r="38" spans="1:9" ht="14.55" customHeight="1" x14ac:dyDescent="0.25">
      <c r="A38" s="4" t="s">
        <v>244</v>
      </c>
      <c r="B38" s="4" t="s">
        <v>54</v>
      </c>
      <c r="C38" s="4" t="s">
        <v>53</v>
      </c>
      <c r="D38" s="4" t="s">
        <v>151</v>
      </c>
      <c r="E38" s="4" t="s">
        <v>152</v>
      </c>
      <c r="F38" s="6">
        <v>38645</v>
      </c>
      <c r="G38" s="4" t="s">
        <v>92</v>
      </c>
      <c r="H38" s="6">
        <v>594408</v>
      </c>
      <c r="I38" s="6">
        <v>650</v>
      </c>
    </row>
    <row r="39" spans="1:9" ht="14.55" customHeight="1" x14ac:dyDescent="0.25">
      <c r="A39" s="4" t="s">
        <v>244</v>
      </c>
      <c r="B39" s="4" t="s">
        <v>54</v>
      </c>
      <c r="C39" s="4" t="s">
        <v>53</v>
      </c>
      <c r="D39" s="4" t="s">
        <v>153</v>
      </c>
      <c r="E39" s="4" t="s">
        <v>154</v>
      </c>
      <c r="F39" s="6">
        <v>71692</v>
      </c>
      <c r="G39" s="4" t="s">
        <v>92</v>
      </c>
      <c r="H39" s="6">
        <v>942503</v>
      </c>
      <c r="I39" s="6">
        <v>761</v>
      </c>
    </row>
    <row r="40" spans="1:9" ht="14.55" customHeight="1" x14ac:dyDescent="0.25">
      <c r="A40" s="4" t="s">
        <v>244</v>
      </c>
      <c r="B40" s="4" t="s">
        <v>54</v>
      </c>
      <c r="C40" s="4" t="s">
        <v>53</v>
      </c>
      <c r="D40" s="4" t="s">
        <v>155</v>
      </c>
      <c r="E40" s="4" t="s">
        <v>156</v>
      </c>
      <c r="F40" s="6">
        <v>24955</v>
      </c>
      <c r="G40" s="4" t="s">
        <v>92</v>
      </c>
      <c r="H40" s="6">
        <v>408681</v>
      </c>
      <c r="I40" s="6">
        <v>611</v>
      </c>
    </row>
    <row r="41" spans="1:9" ht="14.55" customHeight="1" x14ac:dyDescent="0.25">
      <c r="A41" s="4" t="s">
        <v>244</v>
      </c>
      <c r="B41" s="4" t="s">
        <v>54</v>
      </c>
      <c r="C41" s="4" t="s">
        <v>53</v>
      </c>
      <c r="D41" s="4" t="s">
        <v>157</v>
      </c>
      <c r="E41" s="4" t="s">
        <v>158</v>
      </c>
      <c r="F41" s="6">
        <v>17745</v>
      </c>
      <c r="G41" s="4" t="s">
        <v>92</v>
      </c>
      <c r="H41" s="6">
        <v>460649</v>
      </c>
      <c r="I41" s="6">
        <v>385</v>
      </c>
    </row>
    <row r="42" spans="1:9" ht="14.55" customHeight="1" x14ac:dyDescent="0.25">
      <c r="A42" s="4" t="s">
        <v>244</v>
      </c>
      <c r="B42" s="4" t="s">
        <v>54</v>
      </c>
      <c r="C42" s="4" t="s">
        <v>53</v>
      </c>
      <c r="D42" s="4" t="s">
        <v>159</v>
      </c>
      <c r="E42" s="4" t="s">
        <v>160</v>
      </c>
      <c r="F42" s="6">
        <v>101841</v>
      </c>
      <c r="G42" s="4" t="s">
        <v>92</v>
      </c>
      <c r="H42" s="6">
        <v>1450570</v>
      </c>
      <c r="I42" s="6">
        <v>702</v>
      </c>
    </row>
    <row r="43" spans="1:9" ht="14.55" customHeight="1" x14ac:dyDescent="0.25">
      <c r="A43" s="4" t="s">
        <v>244</v>
      </c>
      <c r="B43" s="4" t="s">
        <v>54</v>
      </c>
      <c r="C43" s="4" t="s">
        <v>53</v>
      </c>
      <c r="D43" s="4" t="s">
        <v>161</v>
      </c>
      <c r="E43" s="4" t="s">
        <v>162</v>
      </c>
      <c r="F43" s="6">
        <v>67100</v>
      </c>
      <c r="G43" s="4" t="s">
        <v>92</v>
      </c>
      <c r="H43" s="6">
        <v>1187046</v>
      </c>
      <c r="I43" s="6">
        <v>565</v>
      </c>
    </row>
    <row r="44" spans="1:9" ht="14.55" customHeight="1" x14ac:dyDescent="0.25">
      <c r="A44" s="4" t="s">
        <v>244</v>
      </c>
      <c r="B44" s="4" t="s">
        <v>54</v>
      </c>
      <c r="C44" s="4" t="s">
        <v>53</v>
      </c>
      <c r="D44" s="4" t="s">
        <v>163</v>
      </c>
      <c r="E44" s="4" t="s">
        <v>164</v>
      </c>
      <c r="F44" s="6">
        <v>91632</v>
      </c>
      <c r="G44" s="4" t="s">
        <v>92</v>
      </c>
      <c r="H44" s="6">
        <v>1140394</v>
      </c>
      <c r="I44" s="6">
        <v>804</v>
      </c>
    </row>
    <row r="45" spans="1:9" ht="14.55" customHeight="1" x14ac:dyDescent="0.25">
      <c r="A45" s="4" t="s">
        <v>244</v>
      </c>
      <c r="B45" s="4" t="s">
        <v>54</v>
      </c>
      <c r="C45" s="4" t="s">
        <v>53</v>
      </c>
      <c r="D45" s="4" t="s">
        <v>165</v>
      </c>
      <c r="E45" s="4" t="s">
        <v>166</v>
      </c>
      <c r="F45" s="6">
        <v>62099</v>
      </c>
      <c r="G45" s="4" t="s">
        <v>92</v>
      </c>
      <c r="H45" s="6">
        <v>927535</v>
      </c>
      <c r="I45" s="6">
        <v>670</v>
      </c>
    </row>
    <row r="46" spans="1:9" ht="14.55" customHeight="1" x14ac:dyDescent="0.25">
      <c r="A46" s="4" t="s">
        <v>244</v>
      </c>
      <c r="B46" s="4" t="s">
        <v>54</v>
      </c>
      <c r="C46" s="4" t="s">
        <v>53</v>
      </c>
      <c r="D46" s="4" t="s">
        <v>167</v>
      </c>
      <c r="E46" s="4" t="s">
        <v>168</v>
      </c>
      <c r="F46" s="6">
        <v>47377</v>
      </c>
      <c r="G46" s="4" t="s">
        <v>92</v>
      </c>
      <c r="H46" s="6">
        <v>801626</v>
      </c>
      <c r="I46" s="6">
        <v>591</v>
      </c>
    </row>
    <row r="47" spans="1:9" ht="14.55" customHeight="1" x14ac:dyDescent="0.25">
      <c r="A47" s="4" t="s">
        <v>244</v>
      </c>
      <c r="B47" s="4" t="s">
        <v>54</v>
      </c>
      <c r="C47" s="4" t="s">
        <v>53</v>
      </c>
      <c r="D47" s="4" t="s">
        <v>169</v>
      </c>
      <c r="E47" s="4" t="s">
        <v>170</v>
      </c>
      <c r="F47" s="6">
        <v>32912</v>
      </c>
      <c r="G47" s="4" t="s">
        <v>92</v>
      </c>
      <c r="H47" s="6">
        <v>830608</v>
      </c>
      <c r="I47" s="6">
        <v>396</v>
      </c>
    </row>
    <row r="48" spans="1:9" ht="14.55" customHeight="1" x14ac:dyDescent="0.25">
      <c r="A48" s="4" t="s">
        <v>244</v>
      </c>
      <c r="B48" s="4" t="s">
        <v>54</v>
      </c>
      <c r="C48" s="4" t="s">
        <v>53</v>
      </c>
      <c r="D48" s="4" t="s">
        <v>171</v>
      </c>
      <c r="E48" s="4" t="s">
        <v>172</v>
      </c>
      <c r="F48" s="6">
        <v>70574</v>
      </c>
      <c r="G48" s="4" t="s">
        <v>92</v>
      </c>
      <c r="H48" s="6">
        <v>1407042</v>
      </c>
      <c r="I48" s="6">
        <v>502</v>
      </c>
    </row>
    <row r="49" spans="1:9" ht="14.55" customHeight="1" x14ac:dyDescent="0.25">
      <c r="A49" s="4" t="s">
        <v>244</v>
      </c>
      <c r="B49" s="4" t="s">
        <v>54</v>
      </c>
      <c r="C49" s="4" t="s">
        <v>53</v>
      </c>
      <c r="D49" s="4" t="s">
        <v>173</v>
      </c>
      <c r="E49" s="4" t="s">
        <v>174</v>
      </c>
      <c r="F49" s="6">
        <v>196705</v>
      </c>
      <c r="G49" s="4" t="s">
        <v>92</v>
      </c>
      <c r="H49" s="6">
        <v>1886065</v>
      </c>
      <c r="I49" s="6">
        <v>1043</v>
      </c>
    </row>
    <row r="50" spans="1:9" ht="14.55" customHeight="1" x14ac:dyDescent="0.25">
      <c r="A50" s="4" t="s">
        <v>244</v>
      </c>
      <c r="B50" s="4" t="s">
        <v>54</v>
      </c>
      <c r="C50" s="4" t="s">
        <v>61</v>
      </c>
      <c r="D50" s="4" t="s">
        <v>82</v>
      </c>
      <c r="E50" s="4" t="s">
        <v>82</v>
      </c>
      <c r="F50" s="6">
        <v>535098</v>
      </c>
      <c r="G50" s="4"/>
      <c r="H50" s="6"/>
      <c r="I50" s="6"/>
    </row>
    <row r="51" spans="1:9" ht="14.55" customHeight="1" x14ac:dyDescent="0.25">
      <c r="A51" s="4" t="s">
        <v>244</v>
      </c>
      <c r="B51" s="4" t="s">
        <v>54</v>
      </c>
      <c r="C51" s="4" t="s">
        <v>62</v>
      </c>
      <c r="D51" s="4" t="s">
        <v>82</v>
      </c>
      <c r="E51" s="4" t="s">
        <v>82</v>
      </c>
      <c r="F51" s="6">
        <v>4217</v>
      </c>
      <c r="G51" s="4"/>
      <c r="H51" s="6"/>
      <c r="I51" s="6"/>
    </row>
    <row r="52" spans="1:9" ht="14.55" customHeight="1" x14ac:dyDescent="0.25">
      <c r="A52" s="4" t="s">
        <v>244</v>
      </c>
      <c r="B52" s="4" t="s">
        <v>55</v>
      </c>
      <c r="C52" s="4" t="s">
        <v>53</v>
      </c>
      <c r="D52" s="4" t="s">
        <v>90</v>
      </c>
      <c r="E52" s="4" t="s">
        <v>91</v>
      </c>
      <c r="F52" s="6">
        <v>22578</v>
      </c>
      <c r="G52" s="4" t="s">
        <v>175</v>
      </c>
      <c r="H52" s="6">
        <v>747888</v>
      </c>
      <c r="I52" s="6">
        <v>302</v>
      </c>
    </row>
    <row r="53" spans="1:9" ht="14.55" customHeight="1" x14ac:dyDescent="0.25">
      <c r="A53" s="4" t="s">
        <v>244</v>
      </c>
      <c r="B53" s="4" t="s">
        <v>55</v>
      </c>
      <c r="C53" s="4" t="s">
        <v>53</v>
      </c>
      <c r="D53" s="4" t="s">
        <v>93</v>
      </c>
      <c r="E53" s="4" t="s">
        <v>94</v>
      </c>
      <c r="F53" s="6">
        <v>63221</v>
      </c>
      <c r="G53" s="4" t="s">
        <v>175</v>
      </c>
      <c r="H53" s="6">
        <v>741047</v>
      </c>
      <c r="I53" s="6">
        <v>853</v>
      </c>
    </row>
    <row r="54" spans="1:9" ht="14.55" customHeight="1" x14ac:dyDescent="0.25">
      <c r="A54" s="4" t="s">
        <v>244</v>
      </c>
      <c r="B54" s="4" t="s">
        <v>55</v>
      </c>
      <c r="C54" s="4" t="s">
        <v>53</v>
      </c>
      <c r="D54" s="4" t="s">
        <v>95</v>
      </c>
      <c r="E54" s="4" t="s">
        <v>96</v>
      </c>
      <c r="F54" s="6">
        <v>126566</v>
      </c>
      <c r="G54" s="4" t="s">
        <v>175</v>
      </c>
      <c r="H54" s="6">
        <v>1056855</v>
      </c>
      <c r="I54" s="6">
        <v>1198</v>
      </c>
    </row>
    <row r="55" spans="1:9" ht="14.55" customHeight="1" x14ac:dyDescent="0.25">
      <c r="A55" s="4" t="s">
        <v>244</v>
      </c>
      <c r="B55" s="4" t="s">
        <v>55</v>
      </c>
      <c r="C55" s="4" t="s">
        <v>53</v>
      </c>
      <c r="D55" s="4" t="s">
        <v>97</v>
      </c>
      <c r="E55" s="4" t="s">
        <v>98</v>
      </c>
      <c r="F55" s="6">
        <v>89071</v>
      </c>
      <c r="G55" s="4" t="s">
        <v>175</v>
      </c>
      <c r="H55" s="6">
        <v>943474</v>
      </c>
      <c r="I55" s="6">
        <v>944</v>
      </c>
    </row>
    <row r="56" spans="1:9" ht="14.55" customHeight="1" x14ac:dyDescent="0.25">
      <c r="A56" s="4" t="s">
        <v>244</v>
      </c>
      <c r="B56" s="4" t="s">
        <v>55</v>
      </c>
      <c r="C56" s="4" t="s">
        <v>53</v>
      </c>
      <c r="D56" s="4" t="s">
        <v>99</v>
      </c>
      <c r="E56" s="4" t="s">
        <v>100</v>
      </c>
      <c r="F56" s="6">
        <v>39416</v>
      </c>
      <c r="G56" s="4" t="s">
        <v>175</v>
      </c>
      <c r="H56" s="6">
        <v>785138</v>
      </c>
      <c r="I56" s="6">
        <v>502</v>
      </c>
    </row>
    <row r="57" spans="1:9" ht="14.55" customHeight="1" x14ac:dyDescent="0.25">
      <c r="A57" s="4" t="s">
        <v>244</v>
      </c>
      <c r="B57" s="4" t="s">
        <v>55</v>
      </c>
      <c r="C57" s="4" t="s">
        <v>53</v>
      </c>
      <c r="D57" s="4" t="s">
        <v>101</v>
      </c>
      <c r="E57" s="4" t="s">
        <v>102</v>
      </c>
      <c r="F57" s="6">
        <v>54173</v>
      </c>
      <c r="G57" s="4" t="s">
        <v>175</v>
      </c>
      <c r="H57" s="6">
        <v>1371083</v>
      </c>
      <c r="I57" s="6">
        <v>395</v>
      </c>
    </row>
    <row r="58" spans="1:9" ht="14.55" customHeight="1" x14ac:dyDescent="0.25">
      <c r="A58" s="4" t="s">
        <v>244</v>
      </c>
      <c r="B58" s="4" t="s">
        <v>55</v>
      </c>
      <c r="C58" s="4" t="s">
        <v>53</v>
      </c>
      <c r="D58" s="4" t="s">
        <v>103</v>
      </c>
      <c r="E58" s="4" t="s">
        <v>104</v>
      </c>
      <c r="F58" s="6">
        <v>39019</v>
      </c>
      <c r="G58" s="4" t="s">
        <v>175</v>
      </c>
      <c r="H58" s="6">
        <v>701842</v>
      </c>
      <c r="I58" s="6">
        <v>556</v>
      </c>
    </row>
    <row r="59" spans="1:9" ht="14.55" customHeight="1" x14ac:dyDescent="0.25">
      <c r="A59" s="4" t="s">
        <v>244</v>
      </c>
      <c r="B59" s="4" t="s">
        <v>55</v>
      </c>
      <c r="C59" s="4" t="s">
        <v>53</v>
      </c>
      <c r="D59" s="4" t="s">
        <v>105</v>
      </c>
      <c r="E59" s="4" t="s">
        <v>106</v>
      </c>
      <c r="F59" s="6">
        <v>106741</v>
      </c>
      <c r="G59" s="4" t="s">
        <v>175</v>
      </c>
      <c r="H59" s="6">
        <v>2040921</v>
      </c>
      <c r="I59" s="6">
        <v>523</v>
      </c>
    </row>
    <row r="60" spans="1:9" ht="14.55" customHeight="1" x14ac:dyDescent="0.25">
      <c r="A60" s="4" t="s">
        <v>244</v>
      </c>
      <c r="B60" s="4" t="s">
        <v>55</v>
      </c>
      <c r="C60" s="4" t="s">
        <v>53</v>
      </c>
      <c r="D60" s="4" t="s">
        <v>107</v>
      </c>
      <c r="E60" s="4" t="s">
        <v>108</v>
      </c>
      <c r="F60" s="6">
        <v>28136</v>
      </c>
      <c r="G60" s="4" t="s">
        <v>175</v>
      </c>
      <c r="H60" s="6">
        <v>474531</v>
      </c>
      <c r="I60" s="6">
        <v>593</v>
      </c>
    </row>
    <row r="61" spans="1:9" ht="14.55" customHeight="1" x14ac:dyDescent="0.25">
      <c r="A61" s="4" t="s">
        <v>244</v>
      </c>
      <c r="B61" s="4" t="s">
        <v>55</v>
      </c>
      <c r="C61" s="4" t="s">
        <v>53</v>
      </c>
      <c r="D61" s="4" t="s">
        <v>109</v>
      </c>
      <c r="E61" s="4" t="s">
        <v>110</v>
      </c>
      <c r="F61" s="6">
        <v>43276</v>
      </c>
      <c r="G61" s="4" t="s">
        <v>175</v>
      </c>
      <c r="H61" s="6">
        <v>771632</v>
      </c>
      <c r="I61" s="6">
        <v>561</v>
      </c>
    </row>
    <row r="62" spans="1:9" ht="14.55" customHeight="1" x14ac:dyDescent="0.25">
      <c r="A62" s="4" t="s">
        <v>244</v>
      </c>
      <c r="B62" s="4" t="s">
        <v>55</v>
      </c>
      <c r="C62" s="4" t="s">
        <v>53</v>
      </c>
      <c r="D62" s="4" t="s">
        <v>111</v>
      </c>
      <c r="E62" s="4" t="s">
        <v>112</v>
      </c>
      <c r="F62" s="6">
        <v>50733</v>
      </c>
      <c r="G62" s="4" t="s">
        <v>175</v>
      </c>
      <c r="H62" s="6">
        <v>868311</v>
      </c>
      <c r="I62" s="6">
        <v>584</v>
      </c>
    </row>
    <row r="63" spans="1:9" ht="14.55" customHeight="1" x14ac:dyDescent="0.25">
      <c r="A63" s="4" t="s">
        <v>244</v>
      </c>
      <c r="B63" s="4" t="s">
        <v>55</v>
      </c>
      <c r="C63" s="4" t="s">
        <v>53</v>
      </c>
      <c r="D63" s="4" t="s">
        <v>113</v>
      </c>
      <c r="E63" s="4" t="s">
        <v>114</v>
      </c>
      <c r="F63" s="6">
        <v>53669</v>
      </c>
      <c r="G63" s="4" t="s">
        <v>175</v>
      </c>
      <c r="H63" s="6">
        <v>999049</v>
      </c>
      <c r="I63" s="6">
        <v>537</v>
      </c>
    </row>
    <row r="64" spans="1:9" ht="14.55" customHeight="1" x14ac:dyDescent="0.25">
      <c r="A64" s="4" t="s">
        <v>244</v>
      </c>
      <c r="B64" s="4" t="s">
        <v>55</v>
      </c>
      <c r="C64" s="4" t="s">
        <v>53</v>
      </c>
      <c r="D64" s="4" t="s">
        <v>115</v>
      </c>
      <c r="E64" s="4" t="s">
        <v>116</v>
      </c>
      <c r="F64" s="6">
        <v>27210</v>
      </c>
      <c r="G64" s="4" t="s">
        <v>175</v>
      </c>
      <c r="H64" s="6">
        <v>645985</v>
      </c>
      <c r="I64" s="6">
        <v>421</v>
      </c>
    </row>
    <row r="65" spans="1:9" ht="14.55" customHeight="1" x14ac:dyDescent="0.25">
      <c r="A65" s="4" t="s">
        <v>244</v>
      </c>
      <c r="B65" s="4" t="s">
        <v>55</v>
      </c>
      <c r="C65" s="4" t="s">
        <v>53</v>
      </c>
      <c r="D65" s="4" t="s">
        <v>117</v>
      </c>
      <c r="E65" s="4" t="s">
        <v>118</v>
      </c>
      <c r="F65" s="6">
        <v>31360</v>
      </c>
      <c r="G65" s="4" t="s">
        <v>175</v>
      </c>
      <c r="H65" s="6">
        <v>587034</v>
      </c>
      <c r="I65" s="6">
        <v>534</v>
      </c>
    </row>
    <row r="66" spans="1:9" ht="14.55" customHeight="1" x14ac:dyDescent="0.25">
      <c r="A66" s="4" t="s">
        <v>244</v>
      </c>
      <c r="B66" s="4" t="s">
        <v>55</v>
      </c>
      <c r="C66" s="4" t="s">
        <v>53</v>
      </c>
      <c r="D66" s="4" t="s">
        <v>119</v>
      </c>
      <c r="E66" s="4" t="s">
        <v>120</v>
      </c>
      <c r="F66" s="6">
        <v>20779</v>
      </c>
      <c r="G66" s="4" t="s">
        <v>175</v>
      </c>
      <c r="H66" s="6">
        <v>522050</v>
      </c>
      <c r="I66" s="6">
        <v>398</v>
      </c>
    </row>
    <row r="67" spans="1:9" ht="14.55" customHeight="1" x14ac:dyDescent="0.25">
      <c r="A67" s="4" t="s">
        <v>244</v>
      </c>
      <c r="B67" s="4" t="s">
        <v>55</v>
      </c>
      <c r="C67" s="4" t="s">
        <v>53</v>
      </c>
      <c r="D67" s="4" t="s">
        <v>121</v>
      </c>
      <c r="E67" s="4" t="s">
        <v>122</v>
      </c>
      <c r="F67" s="6">
        <v>204221</v>
      </c>
      <c r="G67" s="4" t="s">
        <v>175</v>
      </c>
      <c r="H67" s="6">
        <v>2253964</v>
      </c>
      <c r="I67" s="6">
        <v>906</v>
      </c>
    </row>
    <row r="68" spans="1:9" ht="14.55" customHeight="1" x14ac:dyDescent="0.25">
      <c r="A68" s="4" t="s">
        <v>244</v>
      </c>
      <c r="B68" s="4" t="s">
        <v>55</v>
      </c>
      <c r="C68" s="4" t="s">
        <v>53</v>
      </c>
      <c r="D68" s="4" t="s">
        <v>123</v>
      </c>
      <c r="E68" s="4" t="s">
        <v>124</v>
      </c>
      <c r="F68" s="6">
        <v>68383</v>
      </c>
      <c r="G68" s="4" t="s">
        <v>175</v>
      </c>
      <c r="H68" s="6">
        <v>1495013</v>
      </c>
      <c r="I68" s="6">
        <v>457</v>
      </c>
    </row>
    <row r="69" spans="1:9" ht="14.55" customHeight="1" x14ac:dyDescent="0.25">
      <c r="A69" s="4" t="s">
        <v>244</v>
      </c>
      <c r="B69" s="4" t="s">
        <v>55</v>
      </c>
      <c r="C69" s="4" t="s">
        <v>53</v>
      </c>
      <c r="D69" s="4" t="s">
        <v>125</v>
      </c>
      <c r="E69" s="4" t="s">
        <v>126</v>
      </c>
      <c r="F69" s="6">
        <v>32063</v>
      </c>
      <c r="G69" s="4" t="s">
        <v>175</v>
      </c>
      <c r="H69" s="6">
        <v>649950</v>
      </c>
      <c r="I69" s="6">
        <v>493</v>
      </c>
    </row>
    <row r="70" spans="1:9" ht="14.55" customHeight="1" x14ac:dyDescent="0.25">
      <c r="A70" s="4" t="s">
        <v>244</v>
      </c>
      <c r="B70" s="4" t="s">
        <v>55</v>
      </c>
      <c r="C70" s="4" t="s">
        <v>53</v>
      </c>
      <c r="D70" s="4" t="s">
        <v>127</v>
      </c>
      <c r="E70" s="4" t="s">
        <v>128</v>
      </c>
      <c r="F70" s="6">
        <v>55758</v>
      </c>
      <c r="G70" s="4" t="s">
        <v>175</v>
      </c>
      <c r="H70" s="6">
        <v>1175218</v>
      </c>
      <c r="I70" s="6">
        <v>474</v>
      </c>
    </row>
    <row r="71" spans="1:9" ht="14.55" customHeight="1" x14ac:dyDescent="0.25">
      <c r="A71" s="4" t="s">
        <v>244</v>
      </c>
      <c r="B71" s="4" t="s">
        <v>55</v>
      </c>
      <c r="C71" s="4" t="s">
        <v>53</v>
      </c>
      <c r="D71" s="4" t="s">
        <v>129</v>
      </c>
      <c r="E71" s="4" t="s">
        <v>130</v>
      </c>
      <c r="F71" s="6">
        <v>70374</v>
      </c>
      <c r="G71" s="4" t="s">
        <v>175</v>
      </c>
      <c r="H71" s="6">
        <v>1405650</v>
      </c>
      <c r="I71" s="6">
        <v>501</v>
      </c>
    </row>
    <row r="72" spans="1:9" ht="14.55" customHeight="1" x14ac:dyDescent="0.25">
      <c r="A72" s="4" t="s">
        <v>244</v>
      </c>
      <c r="B72" s="4" t="s">
        <v>55</v>
      </c>
      <c r="C72" s="4" t="s">
        <v>53</v>
      </c>
      <c r="D72" s="4" t="s">
        <v>131</v>
      </c>
      <c r="E72" s="4" t="s">
        <v>132</v>
      </c>
      <c r="F72" s="6">
        <v>80589</v>
      </c>
      <c r="G72" s="4" t="s">
        <v>175</v>
      </c>
      <c r="H72" s="6">
        <v>1493458</v>
      </c>
      <c r="I72" s="6">
        <v>540</v>
      </c>
    </row>
    <row r="73" spans="1:9" ht="14.55" customHeight="1" x14ac:dyDescent="0.25">
      <c r="A73" s="4" t="s">
        <v>244</v>
      </c>
      <c r="B73" s="4" t="s">
        <v>55</v>
      </c>
      <c r="C73" s="4" t="s">
        <v>53</v>
      </c>
      <c r="D73" s="4" t="s">
        <v>133</v>
      </c>
      <c r="E73" s="4" t="s">
        <v>134</v>
      </c>
      <c r="F73" s="6">
        <v>100200</v>
      </c>
      <c r="G73" s="4" t="s">
        <v>175</v>
      </c>
      <c r="H73" s="6">
        <v>1379968</v>
      </c>
      <c r="I73" s="6">
        <v>726</v>
      </c>
    </row>
    <row r="74" spans="1:9" ht="14.55" customHeight="1" x14ac:dyDescent="0.25">
      <c r="A74" s="4" t="s">
        <v>244</v>
      </c>
      <c r="B74" s="4" t="s">
        <v>55</v>
      </c>
      <c r="C74" s="4" t="s">
        <v>53</v>
      </c>
      <c r="D74" s="4" t="s">
        <v>135</v>
      </c>
      <c r="E74" s="4" t="s">
        <v>136</v>
      </c>
      <c r="F74" s="6">
        <v>64480</v>
      </c>
      <c r="G74" s="4" t="s">
        <v>175</v>
      </c>
      <c r="H74" s="6">
        <v>890742</v>
      </c>
      <c r="I74" s="6">
        <v>724</v>
      </c>
    </row>
    <row r="75" spans="1:9" ht="14.55" customHeight="1" x14ac:dyDescent="0.25">
      <c r="A75" s="4" t="s">
        <v>244</v>
      </c>
      <c r="B75" s="4" t="s">
        <v>55</v>
      </c>
      <c r="C75" s="4" t="s">
        <v>53</v>
      </c>
      <c r="D75" s="4" t="s">
        <v>137</v>
      </c>
      <c r="E75" s="4" t="s">
        <v>138</v>
      </c>
      <c r="F75" s="6">
        <v>33712</v>
      </c>
      <c r="G75" s="4" t="s">
        <v>175</v>
      </c>
      <c r="H75" s="6">
        <v>629926</v>
      </c>
      <c r="I75" s="6">
        <v>535</v>
      </c>
    </row>
    <row r="76" spans="1:9" ht="14.55" customHeight="1" x14ac:dyDescent="0.25">
      <c r="A76" s="4" t="s">
        <v>244</v>
      </c>
      <c r="B76" s="4" t="s">
        <v>55</v>
      </c>
      <c r="C76" s="4" t="s">
        <v>53</v>
      </c>
      <c r="D76" s="4" t="s">
        <v>139</v>
      </c>
      <c r="E76" s="4" t="s">
        <v>140</v>
      </c>
      <c r="F76" s="6">
        <v>45408</v>
      </c>
      <c r="G76" s="4" t="s">
        <v>175</v>
      </c>
      <c r="H76" s="6">
        <v>960231</v>
      </c>
      <c r="I76" s="6">
        <v>473</v>
      </c>
    </row>
    <row r="77" spans="1:9" ht="14.55" customHeight="1" x14ac:dyDescent="0.25">
      <c r="A77" s="4" t="s">
        <v>244</v>
      </c>
      <c r="B77" s="4" t="s">
        <v>55</v>
      </c>
      <c r="C77" s="4" t="s">
        <v>53</v>
      </c>
      <c r="D77" s="4" t="s">
        <v>141</v>
      </c>
      <c r="E77" s="4" t="s">
        <v>142</v>
      </c>
      <c r="F77" s="6">
        <v>42354</v>
      </c>
      <c r="G77" s="4" t="s">
        <v>175</v>
      </c>
      <c r="H77" s="6">
        <v>851948</v>
      </c>
      <c r="I77" s="6">
        <v>497</v>
      </c>
    </row>
    <row r="78" spans="1:9" ht="14.55" customHeight="1" x14ac:dyDescent="0.25">
      <c r="A78" s="4" t="s">
        <v>244</v>
      </c>
      <c r="B78" s="4" t="s">
        <v>55</v>
      </c>
      <c r="C78" s="4" t="s">
        <v>53</v>
      </c>
      <c r="D78" s="4" t="s">
        <v>143</v>
      </c>
      <c r="E78" s="4" t="s">
        <v>144</v>
      </c>
      <c r="F78" s="6">
        <v>114574</v>
      </c>
      <c r="G78" s="4" t="s">
        <v>175</v>
      </c>
      <c r="H78" s="6">
        <v>1210507</v>
      </c>
      <c r="I78" s="6">
        <v>946</v>
      </c>
    </row>
    <row r="79" spans="1:9" ht="14.55" customHeight="1" x14ac:dyDescent="0.25">
      <c r="A79" s="4" t="s">
        <v>244</v>
      </c>
      <c r="B79" s="4" t="s">
        <v>55</v>
      </c>
      <c r="C79" s="4" t="s">
        <v>53</v>
      </c>
      <c r="D79" s="4" t="s">
        <v>145</v>
      </c>
      <c r="E79" s="4" t="s">
        <v>146</v>
      </c>
      <c r="F79" s="6">
        <v>198894</v>
      </c>
      <c r="G79" s="4" t="s">
        <v>175</v>
      </c>
      <c r="H79" s="6">
        <v>1580174</v>
      </c>
      <c r="I79" s="6">
        <v>1259</v>
      </c>
    </row>
    <row r="80" spans="1:9" ht="14.55" customHeight="1" x14ac:dyDescent="0.25">
      <c r="A80" s="4" t="s">
        <v>244</v>
      </c>
      <c r="B80" s="4" t="s">
        <v>55</v>
      </c>
      <c r="C80" s="4" t="s">
        <v>53</v>
      </c>
      <c r="D80" s="4" t="s">
        <v>147</v>
      </c>
      <c r="E80" s="4" t="s">
        <v>148</v>
      </c>
      <c r="F80" s="6">
        <v>150849</v>
      </c>
      <c r="G80" s="4" t="s">
        <v>175</v>
      </c>
      <c r="H80" s="6">
        <v>2458448</v>
      </c>
      <c r="I80" s="6">
        <v>614</v>
      </c>
    </row>
    <row r="81" spans="1:9" ht="14.55" customHeight="1" x14ac:dyDescent="0.25">
      <c r="A81" s="4" t="s">
        <v>244</v>
      </c>
      <c r="B81" s="4" t="s">
        <v>55</v>
      </c>
      <c r="C81" s="4" t="s">
        <v>53</v>
      </c>
      <c r="D81" s="4" t="s">
        <v>149</v>
      </c>
      <c r="E81" s="4" t="s">
        <v>150</v>
      </c>
      <c r="F81" s="6">
        <v>139645</v>
      </c>
      <c r="G81" s="4" t="s">
        <v>175</v>
      </c>
      <c r="H81" s="6">
        <v>1674525</v>
      </c>
      <c r="I81" s="6">
        <v>834</v>
      </c>
    </row>
    <row r="82" spans="1:9" ht="14.55" customHeight="1" x14ac:dyDescent="0.25">
      <c r="A82" s="4" t="s">
        <v>244</v>
      </c>
      <c r="B82" s="4" t="s">
        <v>55</v>
      </c>
      <c r="C82" s="4" t="s">
        <v>53</v>
      </c>
      <c r="D82" s="4" t="s">
        <v>151</v>
      </c>
      <c r="E82" s="4" t="s">
        <v>152</v>
      </c>
      <c r="F82" s="6">
        <v>34807</v>
      </c>
      <c r="G82" s="4" t="s">
        <v>175</v>
      </c>
      <c r="H82" s="6">
        <v>598527</v>
      </c>
      <c r="I82" s="6">
        <v>582</v>
      </c>
    </row>
    <row r="83" spans="1:9" ht="14.55" customHeight="1" x14ac:dyDescent="0.25">
      <c r="A83" s="4" t="s">
        <v>244</v>
      </c>
      <c r="B83" s="4" t="s">
        <v>55</v>
      </c>
      <c r="C83" s="4" t="s">
        <v>53</v>
      </c>
      <c r="D83" s="4" t="s">
        <v>153</v>
      </c>
      <c r="E83" s="4" t="s">
        <v>154</v>
      </c>
      <c r="F83" s="6">
        <v>63871</v>
      </c>
      <c r="G83" s="4" t="s">
        <v>175</v>
      </c>
      <c r="H83" s="6">
        <v>948004</v>
      </c>
      <c r="I83" s="6">
        <v>674</v>
      </c>
    </row>
    <row r="84" spans="1:9" ht="14.55" customHeight="1" x14ac:dyDescent="0.25">
      <c r="A84" s="4" t="s">
        <v>244</v>
      </c>
      <c r="B84" s="4" t="s">
        <v>55</v>
      </c>
      <c r="C84" s="4" t="s">
        <v>53</v>
      </c>
      <c r="D84" s="4" t="s">
        <v>155</v>
      </c>
      <c r="E84" s="4" t="s">
        <v>156</v>
      </c>
      <c r="F84" s="6">
        <v>22150</v>
      </c>
      <c r="G84" s="4" t="s">
        <v>175</v>
      </c>
      <c r="H84" s="6">
        <v>412893</v>
      </c>
      <c r="I84" s="6">
        <v>536</v>
      </c>
    </row>
    <row r="85" spans="1:9" ht="14.55" customHeight="1" x14ac:dyDescent="0.25">
      <c r="A85" s="4" t="s">
        <v>244</v>
      </c>
      <c r="B85" s="4" t="s">
        <v>55</v>
      </c>
      <c r="C85" s="4" t="s">
        <v>53</v>
      </c>
      <c r="D85" s="4" t="s">
        <v>157</v>
      </c>
      <c r="E85" s="4" t="s">
        <v>158</v>
      </c>
      <c r="F85" s="6">
        <v>16181</v>
      </c>
      <c r="G85" s="4" t="s">
        <v>175</v>
      </c>
      <c r="H85" s="6">
        <v>463237</v>
      </c>
      <c r="I85" s="6">
        <v>349</v>
      </c>
    </row>
    <row r="86" spans="1:9" ht="14.55" customHeight="1" x14ac:dyDescent="0.25">
      <c r="A86" s="4" t="s">
        <v>244</v>
      </c>
      <c r="B86" s="4" t="s">
        <v>55</v>
      </c>
      <c r="C86" s="4" t="s">
        <v>53</v>
      </c>
      <c r="D86" s="4" t="s">
        <v>159</v>
      </c>
      <c r="E86" s="4" t="s">
        <v>160</v>
      </c>
      <c r="F86" s="6">
        <v>93604</v>
      </c>
      <c r="G86" s="4" t="s">
        <v>175</v>
      </c>
      <c r="H86" s="6">
        <v>1458471</v>
      </c>
      <c r="I86" s="6">
        <v>642</v>
      </c>
    </row>
    <row r="87" spans="1:9" ht="14.55" customHeight="1" x14ac:dyDescent="0.25">
      <c r="A87" s="4" t="s">
        <v>244</v>
      </c>
      <c r="B87" s="4" t="s">
        <v>55</v>
      </c>
      <c r="C87" s="4" t="s">
        <v>53</v>
      </c>
      <c r="D87" s="4" t="s">
        <v>161</v>
      </c>
      <c r="E87" s="4" t="s">
        <v>162</v>
      </c>
      <c r="F87" s="6">
        <v>63453</v>
      </c>
      <c r="G87" s="4" t="s">
        <v>175</v>
      </c>
      <c r="H87" s="6">
        <v>1194731</v>
      </c>
      <c r="I87" s="6">
        <v>531</v>
      </c>
    </row>
    <row r="88" spans="1:9" ht="14.55" customHeight="1" x14ac:dyDescent="0.25">
      <c r="A88" s="4" t="s">
        <v>244</v>
      </c>
      <c r="B88" s="4" t="s">
        <v>55</v>
      </c>
      <c r="C88" s="4" t="s">
        <v>53</v>
      </c>
      <c r="D88" s="4" t="s">
        <v>163</v>
      </c>
      <c r="E88" s="4" t="s">
        <v>164</v>
      </c>
      <c r="F88" s="6">
        <v>83707</v>
      </c>
      <c r="G88" s="4" t="s">
        <v>175</v>
      </c>
      <c r="H88" s="6">
        <v>1145349</v>
      </c>
      <c r="I88" s="6">
        <v>731</v>
      </c>
    </row>
    <row r="89" spans="1:9" ht="14.55" customHeight="1" x14ac:dyDescent="0.25">
      <c r="A89" s="4" t="s">
        <v>244</v>
      </c>
      <c r="B89" s="4" t="s">
        <v>55</v>
      </c>
      <c r="C89" s="4" t="s">
        <v>53</v>
      </c>
      <c r="D89" s="4" t="s">
        <v>165</v>
      </c>
      <c r="E89" s="4" t="s">
        <v>166</v>
      </c>
      <c r="F89" s="6">
        <v>55848</v>
      </c>
      <c r="G89" s="4" t="s">
        <v>175</v>
      </c>
      <c r="H89" s="6">
        <v>931389</v>
      </c>
      <c r="I89" s="6">
        <v>600</v>
      </c>
    </row>
    <row r="90" spans="1:9" ht="14.55" customHeight="1" x14ac:dyDescent="0.25">
      <c r="A90" s="4" t="s">
        <v>244</v>
      </c>
      <c r="B90" s="4" t="s">
        <v>55</v>
      </c>
      <c r="C90" s="4" t="s">
        <v>53</v>
      </c>
      <c r="D90" s="4" t="s">
        <v>167</v>
      </c>
      <c r="E90" s="4" t="s">
        <v>168</v>
      </c>
      <c r="F90" s="6">
        <v>41422</v>
      </c>
      <c r="G90" s="4" t="s">
        <v>175</v>
      </c>
      <c r="H90" s="6">
        <v>805944</v>
      </c>
      <c r="I90" s="6">
        <v>514</v>
      </c>
    </row>
    <row r="91" spans="1:9" ht="14.55" customHeight="1" x14ac:dyDescent="0.25">
      <c r="A91" s="4" t="s">
        <v>244</v>
      </c>
      <c r="B91" s="4" t="s">
        <v>55</v>
      </c>
      <c r="C91" s="4" t="s">
        <v>53</v>
      </c>
      <c r="D91" s="4" t="s">
        <v>169</v>
      </c>
      <c r="E91" s="4" t="s">
        <v>170</v>
      </c>
      <c r="F91" s="6">
        <v>30325</v>
      </c>
      <c r="G91" s="4" t="s">
        <v>175</v>
      </c>
      <c r="H91" s="6">
        <v>834635</v>
      </c>
      <c r="I91" s="6">
        <v>363</v>
      </c>
    </row>
    <row r="92" spans="1:9" ht="14.55" customHeight="1" x14ac:dyDescent="0.25">
      <c r="A92" s="4" t="s">
        <v>244</v>
      </c>
      <c r="B92" s="4" t="s">
        <v>55</v>
      </c>
      <c r="C92" s="4" t="s">
        <v>53</v>
      </c>
      <c r="D92" s="4" t="s">
        <v>171</v>
      </c>
      <c r="E92" s="4" t="s">
        <v>172</v>
      </c>
      <c r="F92" s="6">
        <v>63229</v>
      </c>
      <c r="G92" s="4" t="s">
        <v>175</v>
      </c>
      <c r="H92" s="6">
        <v>1414312</v>
      </c>
      <c r="I92" s="6">
        <v>447</v>
      </c>
    </row>
    <row r="93" spans="1:9" ht="14.55" customHeight="1" x14ac:dyDescent="0.25">
      <c r="A93" s="4" t="s">
        <v>244</v>
      </c>
      <c r="B93" s="4" t="s">
        <v>55</v>
      </c>
      <c r="C93" s="4" t="s">
        <v>53</v>
      </c>
      <c r="D93" s="4" t="s">
        <v>173</v>
      </c>
      <c r="E93" s="4" t="s">
        <v>174</v>
      </c>
      <c r="F93" s="6">
        <v>186916</v>
      </c>
      <c r="G93" s="4" t="s">
        <v>175</v>
      </c>
      <c r="H93" s="6">
        <v>1896228</v>
      </c>
      <c r="I93" s="6">
        <v>986</v>
      </c>
    </row>
    <row r="94" spans="1:9" ht="14.55" customHeight="1" x14ac:dyDescent="0.25">
      <c r="A94" s="4" t="s">
        <v>244</v>
      </c>
      <c r="B94" s="4" t="s">
        <v>55</v>
      </c>
      <c r="C94" s="4" t="s">
        <v>62</v>
      </c>
      <c r="D94" s="4" t="s">
        <v>82</v>
      </c>
      <c r="E94" s="4" t="s">
        <v>82</v>
      </c>
      <c r="F94" s="6">
        <v>4464</v>
      </c>
      <c r="G94" s="4"/>
      <c r="H94" s="6"/>
      <c r="I94" s="6"/>
    </row>
    <row r="95" spans="1:9" ht="14.55" customHeight="1" x14ac:dyDescent="0.25">
      <c r="A95" s="4" t="s">
        <v>244</v>
      </c>
      <c r="B95" s="4" t="s">
        <v>55</v>
      </c>
      <c r="C95" s="4" t="s">
        <v>61</v>
      </c>
      <c r="D95" s="4" t="s">
        <v>82</v>
      </c>
      <c r="E95" s="4" t="s">
        <v>82</v>
      </c>
      <c r="F95" s="6">
        <v>478952</v>
      </c>
      <c r="G95" s="4"/>
      <c r="H95" s="6"/>
      <c r="I95" s="6"/>
    </row>
    <row r="96" spans="1:9" ht="14.55" customHeight="1" x14ac:dyDescent="0.25">
      <c r="A96" s="4" t="s">
        <v>244</v>
      </c>
      <c r="B96" s="4" t="s">
        <v>56</v>
      </c>
      <c r="C96" s="4" t="s">
        <v>53</v>
      </c>
      <c r="D96" s="4" t="s">
        <v>90</v>
      </c>
      <c r="E96" s="4" t="s">
        <v>91</v>
      </c>
      <c r="F96" s="6">
        <v>16726</v>
      </c>
      <c r="G96" s="4" t="s">
        <v>176</v>
      </c>
      <c r="H96" s="6">
        <v>755290</v>
      </c>
      <c r="I96" s="6">
        <v>221</v>
      </c>
    </row>
    <row r="97" spans="1:9" ht="14.55" customHeight="1" x14ac:dyDescent="0.25">
      <c r="A97" s="4" t="s">
        <v>244</v>
      </c>
      <c r="B97" s="4" t="s">
        <v>56</v>
      </c>
      <c r="C97" s="4" t="s">
        <v>53</v>
      </c>
      <c r="D97" s="4" t="s">
        <v>93</v>
      </c>
      <c r="E97" s="4" t="s">
        <v>94</v>
      </c>
      <c r="F97" s="6">
        <v>47484</v>
      </c>
      <c r="G97" s="4" t="s">
        <v>176</v>
      </c>
      <c r="H97" s="6">
        <v>746618</v>
      </c>
      <c r="I97" s="6">
        <v>636</v>
      </c>
    </row>
    <row r="98" spans="1:9" ht="14.55" customHeight="1" x14ac:dyDescent="0.25">
      <c r="A98" s="4" t="s">
        <v>244</v>
      </c>
      <c r="B98" s="4" t="s">
        <v>56</v>
      </c>
      <c r="C98" s="4" t="s">
        <v>53</v>
      </c>
      <c r="D98" s="4" t="s">
        <v>95</v>
      </c>
      <c r="E98" s="4" t="s">
        <v>96</v>
      </c>
      <c r="F98" s="6">
        <v>101197</v>
      </c>
      <c r="G98" s="4" t="s">
        <v>176</v>
      </c>
      <c r="H98" s="6">
        <v>1058119</v>
      </c>
      <c r="I98" s="6">
        <v>956</v>
      </c>
    </row>
    <row r="99" spans="1:9" ht="14.55" customHeight="1" x14ac:dyDescent="0.25">
      <c r="A99" s="4" t="s">
        <v>244</v>
      </c>
      <c r="B99" s="4" t="s">
        <v>56</v>
      </c>
      <c r="C99" s="4" t="s">
        <v>53</v>
      </c>
      <c r="D99" s="4" t="s">
        <v>97</v>
      </c>
      <c r="E99" s="4" t="s">
        <v>98</v>
      </c>
      <c r="F99" s="6">
        <v>65584</v>
      </c>
      <c r="G99" s="4" t="s">
        <v>176</v>
      </c>
      <c r="H99" s="6">
        <v>946045</v>
      </c>
      <c r="I99" s="6">
        <v>693</v>
      </c>
    </row>
    <row r="100" spans="1:9" ht="14.55" customHeight="1" x14ac:dyDescent="0.25">
      <c r="A100" s="4" t="s">
        <v>244</v>
      </c>
      <c r="B100" s="4" t="s">
        <v>56</v>
      </c>
      <c r="C100" s="4" t="s">
        <v>53</v>
      </c>
      <c r="D100" s="4" t="s">
        <v>99</v>
      </c>
      <c r="E100" s="4" t="s">
        <v>100</v>
      </c>
      <c r="F100" s="6">
        <v>28303</v>
      </c>
      <c r="G100" s="4" t="s">
        <v>176</v>
      </c>
      <c r="H100" s="6">
        <v>790451</v>
      </c>
      <c r="I100" s="6">
        <v>358</v>
      </c>
    </row>
    <row r="101" spans="1:9" ht="14.55" customHeight="1" x14ac:dyDescent="0.25">
      <c r="A101" s="4" t="s">
        <v>244</v>
      </c>
      <c r="B101" s="4" t="s">
        <v>56</v>
      </c>
      <c r="C101" s="4" t="s">
        <v>53</v>
      </c>
      <c r="D101" s="4" t="s">
        <v>101</v>
      </c>
      <c r="E101" s="4" t="s">
        <v>102</v>
      </c>
      <c r="F101" s="6">
        <v>40439</v>
      </c>
      <c r="G101" s="4" t="s">
        <v>176</v>
      </c>
      <c r="H101" s="6">
        <v>1378042</v>
      </c>
      <c r="I101" s="6">
        <v>293</v>
      </c>
    </row>
    <row r="102" spans="1:9" ht="14.55" customHeight="1" x14ac:dyDescent="0.25">
      <c r="A102" s="4" t="s">
        <v>244</v>
      </c>
      <c r="B102" s="4" t="s">
        <v>56</v>
      </c>
      <c r="C102" s="4" t="s">
        <v>53</v>
      </c>
      <c r="D102" s="4" t="s">
        <v>103</v>
      </c>
      <c r="E102" s="4" t="s">
        <v>104</v>
      </c>
      <c r="F102" s="6">
        <v>28439</v>
      </c>
      <c r="G102" s="4" t="s">
        <v>176</v>
      </c>
      <c r="H102" s="6">
        <v>704621</v>
      </c>
      <c r="I102" s="6">
        <v>404</v>
      </c>
    </row>
    <row r="103" spans="1:9" ht="14.55" customHeight="1" x14ac:dyDescent="0.25">
      <c r="A103" s="4" t="s">
        <v>244</v>
      </c>
      <c r="B103" s="4" t="s">
        <v>56</v>
      </c>
      <c r="C103" s="4" t="s">
        <v>53</v>
      </c>
      <c r="D103" s="4" t="s">
        <v>105</v>
      </c>
      <c r="E103" s="4" t="s">
        <v>106</v>
      </c>
      <c r="F103" s="6">
        <v>77229</v>
      </c>
      <c r="G103" s="4" t="s">
        <v>176</v>
      </c>
      <c r="H103" s="6">
        <v>2046856</v>
      </c>
      <c r="I103" s="6">
        <v>377</v>
      </c>
    </row>
    <row r="104" spans="1:9" ht="14.55" customHeight="1" x14ac:dyDescent="0.25">
      <c r="A104" s="4" t="s">
        <v>244</v>
      </c>
      <c r="B104" s="4" t="s">
        <v>56</v>
      </c>
      <c r="C104" s="4" t="s">
        <v>53</v>
      </c>
      <c r="D104" s="4" t="s">
        <v>107</v>
      </c>
      <c r="E104" s="4" t="s">
        <v>108</v>
      </c>
      <c r="F104" s="6">
        <v>20496</v>
      </c>
      <c r="G104" s="4" t="s">
        <v>176</v>
      </c>
      <c r="H104" s="6">
        <v>478045</v>
      </c>
      <c r="I104" s="6">
        <v>429</v>
      </c>
    </row>
    <row r="105" spans="1:9" ht="14.55" customHeight="1" x14ac:dyDescent="0.25">
      <c r="A105" s="4" t="s">
        <v>244</v>
      </c>
      <c r="B105" s="4" t="s">
        <v>56</v>
      </c>
      <c r="C105" s="4" t="s">
        <v>53</v>
      </c>
      <c r="D105" s="4" t="s">
        <v>109</v>
      </c>
      <c r="E105" s="4" t="s">
        <v>110</v>
      </c>
      <c r="F105" s="6">
        <v>31224</v>
      </c>
      <c r="G105" s="4" t="s">
        <v>176</v>
      </c>
      <c r="H105" s="6">
        <v>783486</v>
      </c>
      <c r="I105" s="6">
        <v>399</v>
      </c>
    </row>
    <row r="106" spans="1:9" ht="14.55" customHeight="1" x14ac:dyDescent="0.25">
      <c r="A106" s="4" t="s">
        <v>244</v>
      </c>
      <c r="B106" s="4" t="s">
        <v>56</v>
      </c>
      <c r="C106" s="4" t="s">
        <v>53</v>
      </c>
      <c r="D106" s="4" t="s">
        <v>111</v>
      </c>
      <c r="E106" s="4" t="s">
        <v>112</v>
      </c>
      <c r="F106" s="6">
        <v>36456</v>
      </c>
      <c r="G106" s="4" t="s">
        <v>176</v>
      </c>
      <c r="H106" s="6">
        <v>872616</v>
      </c>
      <c r="I106" s="6">
        <v>418</v>
      </c>
    </row>
    <row r="107" spans="1:9" ht="14.55" customHeight="1" x14ac:dyDescent="0.25">
      <c r="A107" s="4" t="s">
        <v>244</v>
      </c>
      <c r="B107" s="4" t="s">
        <v>56</v>
      </c>
      <c r="C107" s="4" t="s">
        <v>53</v>
      </c>
      <c r="D107" s="4" t="s">
        <v>113</v>
      </c>
      <c r="E107" s="4" t="s">
        <v>114</v>
      </c>
      <c r="F107" s="6">
        <v>38210</v>
      </c>
      <c r="G107" s="4" t="s">
        <v>176</v>
      </c>
      <c r="H107" s="6">
        <v>1007020</v>
      </c>
      <c r="I107" s="6">
        <v>379</v>
      </c>
    </row>
    <row r="108" spans="1:9" ht="14.55" customHeight="1" x14ac:dyDescent="0.25">
      <c r="A108" s="4" t="s">
        <v>244</v>
      </c>
      <c r="B108" s="4" t="s">
        <v>56</v>
      </c>
      <c r="C108" s="4" t="s">
        <v>53</v>
      </c>
      <c r="D108" s="4" t="s">
        <v>115</v>
      </c>
      <c r="E108" s="4" t="s">
        <v>116</v>
      </c>
      <c r="F108" s="6">
        <v>20123</v>
      </c>
      <c r="G108" s="4" t="s">
        <v>176</v>
      </c>
      <c r="H108" s="6">
        <v>648808</v>
      </c>
      <c r="I108" s="6">
        <v>310</v>
      </c>
    </row>
    <row r="109" spans="1:9" ht="14.55" customHeight="1" x14ac:dyDescent="0.25">
      <c r="A109" s="4" t="s">
        <v>244</v>
      </c>
      <c r="B109" s="4" t="s">
        <v>56</v>
      </c>
      <c r="C109" s="4" t="s">
        <v>53</v>
      </c>
      <c r="D109" s="4" t="s">
        <v>117</v>
      </c>
      <c r="E109" s="4" t="s">
        <v>118</v>
      </c>
      <c r="F109" s="6">
        <v>23508</v>
      </c>
      <c r="G109" s="4" t="s">
        <v>176</v>
      </c>
      <c r="H109" s="6">
        <v>588510</v>
      </c>
      <c r="I109" s="6">
        <v>399</v>
      </c>
    </row>
    <row r="110" spans="1:9" ht="14.55" customHeight="1" x14ac:dyDescent="0.25">
      <c r="A110" s="4" t="s">
        <v>244</v>
      </c>
      <c r="B110" s="4" t="s">
        <v>56</v>
      </c>
      <c r="C110" s="4" t="s">
        <v>53</v>
      </c>
      <c r="D110" s="4" t="s">
        <v>119</v>
      </c>
      <c r="E110" s="4" t="s">
        <v>120</v>
      </c>
      <c r="F110" s="6">
        <v>14926</v>
      </c>
      <c r="G110" s="4" t="s">
        <v>176</v>
      </c>
      <c r="H110" s="6">
        <v>525463</v>
      </c>
      <c r="I110" s="6">
        <v>284</v>
      </c>
    </row>
    <row r="111" spans="1:9" ht="14.55" customHeight="1" x14ac:dyDescent="0.25">
      <c r="A111" s="4" t="s">
        <v>244</v>
      </c>
      <c r="B111" s="4" t="s">
        <v>56</v>
      </c>
      <c r="C111" s="4" t="s">
        <v>53</v>
      </c>
      <c r="D111" s="4" t="s">
        <v>121</v>
      </c>
      <c r="E111" s="4" t="s">
        <v>122</v>
      </c>
      <c r="F111" s="6">
        <v>154699</v>
      </c>
      <c r="G111" s="4" t="s">
        <v>176</v>
      </c>
      <c r="H111" s="6">
        <v>2263951</v>
      </c>
      <c r="I111" s="6">
        <v>683</v>
      </c>
    </row>
    <row r="112" spans="1:9" ht="14.55" customHeight="1" x14ac:dyDescent="0.25">
      <c r="A112" s="4" t="s">
        <v>244</v>
      </c>
      <c r="B112" s="4" t="s">
        <v>56</v>
      </c>
      <c r="C112" s="4" t="s">
        <v>53</v>
      </c>
      <c r="D112" s="4" t="s">
        <v>123</v>
      </c>
      <c r="E112" s="4" t="s">
        <v>124</v>
      </c>
      <c r="F112" s="6">
        <v>48252</v>
      </c>
      <c r="G112" s="4" t="s">
        <v>176</v>
      </c>
      <c r="H112" s="6">
        <v>1501891</v>
      </c>
      <c r="I112" s="6">
        <v>321</v>
      </c>
    </row>
    <row r="113" spans="1:9" ht="14.55" customHeight="1" x14ac:dyDescent="0.25">
      <c r="A113" s="4" t="s">
        <v>244</v>
      </c>
      <c r="B113" s="4" t="s">
        <v>56</v>
      </c>
      <c r="C113" s="4" t="s">
        <v>53</v>
      </c>
      <c r="D113" s="4" t="s">
        <v>125</v>
      </c>
      <c r="E113" s="4" t="s">
        <v>126</v>
      </c>
      <c r="F113" s="6">
        <v>22822</v>
      </c>
      <c r="G113" s="4" t="s">
        <v>176</v>
      </c>
      <c r="H113" s="6">
        <v>652970</v>
      </c>
      <c r="I113" s="6">
        <v>350</v>
      </c>
    </row>
    <row r="114" spans="1:9" ht="14.55" customHeight="1" x14ac:dyDescent="0.25">
      <c r="A114" s="4" t="s">
        <v>244</v>
      </c>
      <c r="B114" s="4" t="s">
        <v>56</v>
      </c>
      <c r="C114" s="4" t="s">
        <v>53</v>
      </c>
      <c r="D114" s="4" t="s">
        <v>127</v>
      </c>
      <c r="E114" s="4" t="s">
        <v>128</v>
      </c>
      <c r="F114" s="6">
        <v>40255</v>
      </c>
      <c r="G114" s="4" t="s">
        <v>176</v>
      </c>
      <c r="H114" s="6">
        <v>1181612</v>
      </c>
      <c r="I114" s="6">
        <v>341</v>
      </c>
    </row>
    <row r="115" spans="1:9" ht="14.55" customHeight="1" x14ac:dyDescent="0.25">
      <c r="A115" s="4" t="s">
        <v>244</v>
      </c>
      <c r="B115" s="4" t="s">
        <v>56</v>
      </c>
      <c r="C115" s="4" t="s">
        <v>53</v>
      </c>
      <c r="D115" s="4" t="s">
        <v>129</v>
      </c>
      <c r="E115" s="4" t="s">
        <v>130</v>
      </c>
      <c r="F115" s="6">
        <v>48636</v>
      </c>
      <c r="G115" s="4" t="s">
        <v>176</v>
      </c>
      <c r="H115" s="6">
        <v>1410306</v>
      </c>
      <c r="I115" s="6">
        <v>345</v>
      </c>
    </row>
    <row r="116" spans="1:9" ht="14.55" customHeight="1" x14ac:dyDescent="0.25">
      <c r="A116" s="4" t="s">
        <v>244</v>
      </c>
      <c r="B116" s="4" t="s">
        <v>56</v>
      </c>
      <c r="C116" s="4" t="s">
        <v>53</v>
      </c>
      <c r="D116" s="4" t="s">
        <v>131</v>
      </c>
      <c r="E116" s="4" t="s">
        <v>132</v>
      </c>
      <c r="F116" s="6">
        <v>56682</v>
      </c>
      <c r="G116" s="4" t="s">
        <v>176</v>
      </c>
      <c r="H116" s="6">
        <v>1499222</v>
      </c>
      <c r="I116" s="6">
        <v>378</v>
      </c>
    </row>
    <row r="117" spans="1:9" ht="14.55" customHeight="1" x14ac:dyDescent="0.25">
      <c r="A117" s="4" t="s">
        <v>244</v>
      </c>
      <c r="B117" s="4" t="s">
        <v>56</v>
      </c>
      <c r="C117" s="4" t="s">
        <v>53</v>
      </c>
      <c r="D117" s="4" t="s">
        <v>133</v>
      </c>
      <c r="E117" s="4" t="s">
        <v>134</v>
      </c>
      <c r="F117" s="6">
        <v>74942</v>
      </c>
      <c r="G117" s="4" t="s">
        <v>176</v>
      </c>
      <c r="H117" s="6">
        <v>1385382</v>
      </c>
      <c r="I117" s="6">
        <v>541</v>
      </c>
    </row>
    <row r="118" spans="1:9" ht="14.55" customHeight="1" x14ac:dyDescent="0.25">
      <c r="A118" s="4" t="s">
        <v>244</v>
      </c>
      <c r="B118" s="4" t="s">
        <v>56</v>
      </c>
      <c r="C118" s="4" t="s">
        <v>53</v>
      </c>
      <c r="D118" s="4" t="s">
        <v>135</v>
      </c>
      <c r="E118" s="4" t="s">
        <v>136</v>
      </c>
      <c r="F118" s="6">
        <v>48438</v>
      </c>
      <c r="G118" s="4" t="s">
        <v>176</v>
      </c>
      <c r="H118" s="6">
        <v>897640</v>
      </c>
      <c r="I118" s="6">
        <v>540</v>
      </c>
    </row>
    <row r="119" spans="1:9" ht="14.55" customHeight="1" x14ac:dyDescent="0.25">
      <c r="A119" s="4" t="s">
        <v>244</v>
      </c>
      <c r="B119" s="4" t="s">
        <v>56</v>
      </c>
      <c r="C119" s="4" t="s">
        <v>53</v>
      </c>
      <c r="D119" s="4" t="s">
        <v>137</v>
      </c>
      <c r="E119" s="4" t="s">
        <v>138</v>
      </c>
      <c r="F119" s="6">
        <v>23633</v>
      </c>
      <c r="G119" s="4" t="s">
        <v>176</v>
      </c>
      <c r="H119" s="6">
        <v>634453</v>
      </c>
      <c r="I119" s="6">
        <v>372</v>
      </c>
    </row>
    <row r="120" spans="1:9" ht="14.55" customHeight="1" x14ac:dyDescent="0.25">
      <c r="A120" s="4" t="s">
        <v>244</v>
      </c>
      <c r="B120" s="4" t="s">
        <v>56</v>
      </c>
      <c r="C120" s="4" t="s">
        <v>53</v>
      </c>
      <c r="D120" s="4" t="s">
        <v>139</v>
      </c>
      <c r="E120" s="4" t="s">
        <v>140</v>
      </c>
      <c r="F120" s="6">
        <v>32444</v>
      </c>
      <c r="G120" s="4" t="s">
        <v>176</v>
      </c>
      <c r="H120" s="6">
        <v>962830</v>
      </c>
      <c r="I120" s="6">
        <v>337</v>
      </c>
    </row>
    <row r="121" spans="1:9" ht="14.55" customHeight="1" x14ac:dyDescent="0.25">
      <c r="A121" s="4" t="s">
        <v>244</v>
      </c>
      <c r="B121" s="4" t="s">
        <v>56</v>
      </c>
      <c r="C121" s="4" t="s">
        <v>53</v>
      </c>
      <c r="D121" s="4" t="s">
        <v>141</v>
      </c>
      <c r="E121" s="4" t="s">
        <v>142</v>
      </c>
      <c r="F121" s="6">
        <v>29874</v>
      </c>
      <c r="G121" s="4" t="s">
        <v>176</v>
      </c>
      <c r="H121" s="6">
        <v>858436</v>
      </c>
      <c r="I121" s="6">
        <v>348</v>
      </c>
    </row>
    <row r="122" spans="1:9" ht="14.55" customHeight="1" x14ac:dyDescent="0.25">
      <c r="A122" s="4" t="s">
        <v>244</v>
      </c>
      <c r="B122" s="4" t="s">
        <v>56</v>
      </c>
      <c r="C122" s="4" t="s">
        <v>53</v>
      </c>
      <c r="D122" s="4" t="s">
        <v>143</v>
      </c>
      <c r="E122" s="4" t="s">
        <v>144</v>
      </c>
      <c r="F122" s="6">
        <v>89413</v>
      </c>
      <c r="G122" s="4" t="s">
        <v>176</v>
      </c>
      <c r="H122" s="6">
        <v>1224156</v>
      </c>
      <c r="I122" s="6">
        <v>730</v>
      </c>
    </row>
    <row r="123" spans="1:9" ht="14.55" customHeight="1" x14ac:dyDescent="0.25">
      <c r="A123" s="4" t="s">
        <v>244</v>
      </c>
      <c r="B123" s="4" t="s">
        <v>56</v>
      </c>
      <c r="C123" s="4" t="s">
        <v>53</v>
      </c>
      <c r="D123" s="4" t="s">
        <v>145</v>
      </c>
      <c r="E123" s="4" t="s">
        <v>146</v>
      </c>
      <c r="F123" s="6">
        <v>158373</v>
      </c>
      <c r="G123" s="4" t="s">
        <v>176</v>
      </c>
      <c r="H123" s="6">
        <v>1590019</v>
      </c>
      <c r="I123" s="6">
        <v>996</v>
      </c>
    </row>
    <row r="124" spans="1:9" ht="14.55" customHeight="1" x14ac:dyDescent="0.25">
      <c r="A124" s="4" t="s">
        <v>244</v>
      </c>
      <c r="B124" s="4" t="s">
        <v>56</v>
      </c>
      <c r="C124" s="4" t="s">
        <v>53</v>
      </c>
      <c r="D124" s="4" t="s">
        <v>147</v>
      </c>
      <c r="E124" s="4" t="s">
        <v>148</v>
      </c>
      <c r="F124" s="6">
        <v>106224</v>
      </c>
      <c r="G124" s="4" t="s">
        <v>176</v>
      </c>
      <c r="H124" s="6">
        <v>2469610</v>
      </c>
      <c r="I124" s="6">
        <v>430</v>
      </c>
    </row>
    <row r="125" spans="1:9" ht="14.55" customHeight="1" x14ac:dyDescent="0.25">
      <c r="A125" s="4" t="s">
        <v>244</v>
      </c>
      <c r="B125" s="4" t="s">
        <v>56</v>
      </c>
      <c r="C125" s="4" t="s">
        <v>53</v>
      </c>
      <c r="D125" s="4" t="s">
        <v>149</v>
      </c>
      <c r="E125" s="4" t="s">
        <v>150</v>
      </c>
      <c r="F125" s="6">
        <v>109965</v>
      </c>
      <c r="G125" s="4" t="s">
        <v>176</v>
      </c>
      <c r="H125" s="6">
        <v>1679467</v>
      </c>
      <c r="I125" s="6">
        <v>655</v>
      </c>
    </row>
    <row r="126" spans="1:9" ht="14.55" customHeight="1" x14ac:dyDescent="0.25">
      <c r="A126" s="4" t="s">
        <v>244</v>
      </c>
      <c r="B126" s="4" t="s">
        <v>56</v>
      </c>
      <c r="C126" s="4" t="s">
        <v>53</v>
      </c>
      <c r="D126" s="4" t="s">
        <v>151</v>
      </c>
      <c r="E126" s="4" t="s">
        <v>152</v>
      </c>
      <c r="F126" s="6">
        <v>24267</v>
      </c>
      <c r="G126" s="4" t="s">
        <v>176</v>
      </c>
      <c r="H126" s="6">
        <v>601624</v>
      </c>
      <c r="I126" s="6">
        <v>403</v>
      </c>
    </row>
    <row r="127" spans="1:9" ht="14.55" customHeight="1" x14ac:dyDescent="0.25">
      <c r="A127" s="4" t="s">
        <v>244</v>
      </c>
      <c r="B127" s="4" t="s">
        <v>56</v>
      </c>
      <c r="C127" s="4" t="s">
        <v>53</v>
      </c>
      <c r="D127" s="4" t="s">
        <v>153</v>
      </c>
      <c r="E127" s="4" t="s">
        <v>154</v>
      </c>
      <c r="F127" s="6">
        <v>45071</v>
      </c>
      <c r="G127" s="4" t="s">
        <v>176</v>
      </c>
      <c r="H127" s="6">
        <v>956932</v>
      </c>
      <c r="I127" s="6">
        <v>471</v>
      </c>
    </row>
    <row r="128" spans="1:9" ht="14.55" customHeight="1" x14ac:dyDescent="0.25">
      <c r="A128" s="4" t="s">
        <v>244</v>
      </c>
      <c r="B128" s="4" t="s">
        <v>56</v>
      </c>
      <c r="C128" s="4" t="s">
        <v>53</v>
      </c>
      <c r="D128" s="4" t="s">
        <v>155</v>
      </c>
      <c r="E128" s="4" t="s">
        <v>156</v>
      </c>
      <c r="F128" s="6">
        <v>15434</v>
      </c>
      <c r="G128" s="4" t="s">
        <v>176</v>
      </c>
      <c r="H128" s="6">
        <v>416051</v>
      </c>
      <c r="I128" s="6">
        <v>371</v>
      </c>
    </row>
    <row r="129" spans="1:9" ht="14.55" customHeight="1" x14ac:dyDescent="0.25">
      <c r="A129" s="4" t="s">
        <v>244</v>
      </c>
      <c r="B129" s="4" t="s">
        <v>56</v>
      </c>
      <c r="C129" s="4" t="s">
        <v>53</v>
      </c>
      <c r="D129" s="4" t="s">
        <v>157</v>
      </c>
      <c r="E129" s="4" t="s">
        <v>158</v>
      </c>
      <c r="F129" s="6">
        <v>12303</v>
      </c>
      <c r="G129" s="4" t="s">
        <v>176</v>
      </c>
      <c r="H129" s="6">
        <v>464970</v>
      </c>
      <c r="I129" s="6">
        <v>265</v>
      </c>
    </row>
    <row r="130" spans="1:9" ht="14.55" customHeight="1" x14ac:dyDescent="0.25">
      <c r="A130" s="4" t="s">
        <v>244</v>
      </c>
      <c r="B130" s="4" t="s">
        <v>56</v>
      </c>
      <c r="C130" s="4" t="s">
        <v>53</v>
      </c>
      <c r="D130" s="4" t="s">
        <v>159</v>
      </c>
      <c r="E130" s="4" t="s">
        <v>160</v>
      </c>
      <c r="F130" s="6">
        <v>68825</v>
      </c>
      <c r="G130" s="4" t="s">
        <v>176</v>
      </c>
      <c r="H130" s="6">
        <v>1457174</v>
      </c>
      <c r="I130" s="6">
        <v>472</v>
      </c>
    </row>
    <row r="131" spans="1:9" ht="14.55" customHeight="1" x14ac:dyDescent="0.25">
      <c r="A131" s="4" t="s">
        <v>244</v>
      </c>
      <c r="B131" s="4" t="s">
        <v>56</v>
      </c>
      <c r="C131" s="4" t="s">
        <v>53</v>
      </c>
      <c r="D131" s="4" t="s">
        <v>161</v>
      </c>
      <c r="E131" s="4" t="s">
        <v>162</v>
      </c>
      <c r="F131" s="6">
        <v>49382</v>
      </c>
      <c r="G131" s="4" t="s">
        <v>176</v>
      </c>
      <c r="H131" s="6">
        <v>1198465</v>
      </c>
      <c r="I131" s="6">
        <v>412</v>
      </c>
    </row>
    <row r="132" spans="1:9" ht="14.55" customHeight="1" x14ac:dyDescent="0.25">
      <c r="A132" s="4" t="s">
        <v>244</v>
      </c>
      <c r="B132" s="4" t="s">
        <v>56</v>
      </c>
      <c r="C132" s="4" t="s">
        <v>53</v>
      </c>
      <c r="D132" s="4" t="s">
        <v>163</v>
      </c>
      <c r="E132" s="4" t="s">
        <v>164</v>
      </c>
      <c r="F132" s="6">
        <v>60597</v>
      </c>
      <c r="G132" s="4" t="s">
        <v>176</v>
      </c>
      <c r="H132" s="6">
        <v>1150589</v>
      </c>
      <c r="I132" s="6">
        <v>527</v>
      </c>
    </row>
    <row r="133" spans="1:9" ht="14.55" customHeight="1" x14ac:dyDescent="0.25">
      <c r="A133" s="4" t="s">
        <v>244</v>
      </c>
      <c r="B133" s="4" t="s">
        <v>56</v>
      </c>
      <c r="C133" s="4" t="s">
        <v>53</v>
      </c>
      <c r="D133" s="4" t="s">
        <v>165</v>
      </c>
      <c r="E133" s="4" t="s">
        <v>166</v>
      </c>
      <c r="F133" s="6">
        <v>40167</v>
      </c>
      <c r="G133" s="4" t="s">
        <v>176</v>
      </c>
      <c r="H133" s="6">
        <v>934672</v>
      </c>
      <c r="I133" s="6">
        <v>430</v>
      </c>
    </row>
    <row r="134" spans="1:9" ht="14.55" customHeight="1" x14ac:dyDescent="0.25">
      <c r="A134" s="4" t="s">
        <v>244</v>
      </c>
      <c r="B134" s="4" t="s">
        <v>56</v>
      </c>
      <c r="C134" s="4" t="s">
        <v>53</v>
      </c>
      <c r="D134" s="4" t="s">
        <v>167</v>
      </c>
      <c r="E134" s="4" t="s">
        <v>168</v>
      </c>
      <c r="F134" s="6">
        <v>29298</v>
      </c>
      <c r="G134" s="4" t="s">
        <v>176</v>
      </c>
      <c r="H134" s="6">
        <v>809835</v>
      </c>
      <c r="I134" s="6">
        <v>362</v>
      </c>
    </row>
    <row r="135" spans="1:9" ht="14.55" customHeight="1" x14ac:dyDescent="0.25">
      <c r="A135" s="4" t="s">
        <v>244</v>
      </c>
      <c r="B135" s="4" t="s">
        <v>56</v>
      </c>
      <c r="C135" s="4" t="s">
        <v>53</v>
      </c>
      <c r="D135" s="4" t="s">
        <v>169</v>
      </c>
      <c r="E135" s="4" t="s">
        <v>170</v>
      </c>
      <c r="F135" s="6">
        <v>21883</v>
      </c>
      <c r="G135" s="4" t="s">
        <v>176</v>
      </c>
      <c r="H135" s="6">
        <v>837368</v>
      </c>
      <c r="I135" s="6">
        <v>261</v>
      </c>
    </row>
    <row r="136" spans="1:9" ht="14.55" customHeight="1" x14ac:dyDescent="0.25">
      <c r="A136" s="4" t="s">
        <v>244</v>
      </c>
      <c r="B136" s="4" t="s">
        <v>56</v>
      </c>
      <c r="C136" s="4" t="s">
        <v>53</v>
      </c>
      <c r="D136" s="4" t="s">
        <v>171</v>
      </c>
      <c r="E136" s="4" t="s">
        <v>172</v>
      </c>
      <c r="F136" s="6">
        <v>45971</v>
      </c>
      <c r="G136" s="4" t="s">
        <v>176</v>
      </c>
      <c r="H136" s="6">
        <v>1419930</v>
      </c>
      <c r="I136" s="6">
        <v>324</v>
      </c>
    </row>
    <row r="137" spans="1:9" ht="14.55" customHeight="1" x14ac:dyDescent="0.25">
      <c r="A137" s="4" t="s">
        <v>244</v>
      </c>
      <c r="B137" s="4" t="s">
        <v>56</v>
      </c>
      <c r="C137" s="4" t="s">
        <v>53</v>
      </c>
      <c r="D137" s="4" t="s">
        <v>173</v>
      </c>
      <c r="E137" s="4" t="s">
        <v>174</v>
      </c>
      <c r="F137" s="6">
        <v>142366</v>
      </c>
      <c r="G137" s="4" t="s">
        <v>176</v>
      </c>
      <c r="H137" s="6">
        <v>1908353</v>
      </c>
      <c r="I137" s="6">
        <v>746</v>
      </c>
    </row>
    <row r="138" spans="1:9" ht="14.55" customHeight="1" x14ac:dyDescent="0.25">
      <c r="A138" s="4" t="s">
        <v>244</v>
      </c>
      <c r="B138" s="4" t="s">
        <v>56</v>
      </c>
      <c r="C138" s="4" t="s">
        <v>62</v>
      </c>
      <c r="D138" s="4" t="s">
        <v>82</v>
      </c>
      <c r="E138" s="4" t="s">
        <v>82</v>
      </c>
      <c r="F138" s="6">
        <v>4394</v>
      </c>
      <c r="G138" s="4"/>
      <c r="H138" s="6"/>
      <c r="I138" s="6"/>
    </row>
    <row r="139" spans="1:9" ht="14.55" customHeight="1" x14ac:dyDescent="0.25">
      <c r="A139" s="4" t="s">
        <v>244</v>
      </c>
      <c r="B139" s="4" t="s">
        <v>56</v>
      </c>
      <c r="C139" s="4" t="s">
        <v>61</v>
      </c>
      <c r="D139" s="4" t="s">
        <v>82</v>
      </c>
      <c r="E139" s="4" t="s">
        <v>82</v>
      </c>
      <c r="F139" s="6">
        <v>346736</v>
      </c>
      <c r="G139" s="4"/>
      <c r="H139" s="6"/>
      <c r="I139" s="6"/>
    </row>
    <row r="140" spans="1:9" ht="14.55" customHeight="1" x14ac:dyDescent="0.25">
      <c r="A140" s="4" t="s">
        <v>244</v>
      </c>
      <c r="B140" s="4" t="s">
        <v>57</v>
      </c>
      <c r="C140" s="4" t="s">
        <v>53</v>
      </c>
      <c r="D140" s="4" t="s">
        <v>90</v>
      </c>
      <c r="E140" s="4" t="s">
        <v>91</v>
      </c>
      <c r="F140" s="6">
        <v>12898</v>
      </c>
      <c r="G140" s="4" t="s">
        <v>177</v>
      </c>
      <c r="H140" s="6">
        <v>775395</v>
      </c>
      <c r="I140" s="6">
        <v>166</v>
      </c>
    </row>
    <row r="141" spans="1:9" ht="14.55" customHeight="1" x14ac:dyDescent="0.25">
      <c r="A141" s="4" t="s">
        <v>244</v>
      </c>
      <c r="B141" s="4" t="s">
        <v>57</v>
      </c>
      <c r="C141" s="4" t="s">
        <v>53</v>
      </c>
      <c r="D141" s="4" t="s">
        <v>93</v>
      </c>
      <c r="E141" s="4" t="s">
        <v>94</v>
      </c>
      <c r="F141" s="6">
        <v>37225</v>
      </c>
      <c r="G141" s="4" t="s">
        <v>177</v>
      </c>
      <c r="H141" s="6">
        <v>790892</v>
      </c>
      <c r="I141" s="6">
        <v>471</v>
      </c>
    </row>
    <row r="142" spans="1:9" ht="14.55" customHeight="1" x14ac:dyDescent="0.25">
      <c r="A142" s="4" t="s">
        <v>244</v>
      </c>
      <c r="B142" s="4" t="s">
        <v>57</v>
      </c>
      <c r="C142" s="4" t="s">
        <v>53</v>
      </c>
      <c r="D142" s="4" t="s">
        <v>95</v>
      </c>
      <c r="E142" s="4" t="s">
        <v>96</v>
      </c>
      <c r="F142" s="6">
        <v>82450</v>
      </c>
      <c r="G142" s="4" t="s">
        <v>177</v>
      </c>
      <c r="H142" s="6">
        <v>1063941</v>
      </c>
      <c r="I142" s="6">
        <v>775</v>
      </c>
    </row>
    <row r="143" spans="1:9" ht="14.55" customHeight="1" x14ac:dyDescent="0.25">
      <c r="A143" s="4" t="s">
        <v>244</v>
      </c>
      <c r="B143" s="4" t="s">
        <v>57</v>
      </c>
      <c r="C143" s="4" t="s">
        <v>53</v>
      </c>
      <c r="D143" s="4" t="s">
        <v>97</v>
      </c>
      <c r="E143" s="4" t="s">
        <v>98</v>
      </c>
      <c r="F143" s="6">
        <v>50803</v>
      </c>
      <c r="G143" s="4" t="s">
        <v>177</v>
      </c>
      <c r="H143" s="6">
        <v>961333</v>
      </c>
      <c r="I143" s="6">
        <v>528</v>
      </c>
    </row>
    <row r="144" spans="1:9" ht="14.55" customHeight="1" x14ac:dyDescent="0.25">
      <c r="A144" s="4" t="s">
        <v>244</v>
      </c>
      <c r="B144" s="4" t="s">
        <v>57</v>
      </c>
      <c r="C144" s="4" t="s">
        <v>53</v>
      </c>
      <c r="D144" s="4" t="s">
        <v>99</v>
      </c>
      <c r="E144" s="4" t="s">
        <v>100</v>
      </c>
      <c r="F144" s="6">
        <v>21893</v>
      </c>
      <c r="G144" s="4" t="s">
        <v>177</v>
      </c>
      <c r="H144" s="6">
        <v>805913</v>
      </c>
      <c r="I144" s="6">
        <v>272</v>
      </c>
    </row>
    <row r="145" spans="1:9" ht="14.55" customHeight="1" x14ac:dyDescent="0.25">
      <c r="A145" s="4" t="s">
        <v>244</v>
      </c>
      <c r="B145" s="4" t="s">
        <v>57</v>
      </c>
      <c r="C145" s="4" t="s">
        <v>53</v>
      </c>
      <c r="D145" s="4" t="s">
        <v>101</v>
      </c>
      <c r="E145" s="4" t="s">
        <v>102</v>
      </c>
      <c r="F145" s="6">
        <v>31758</v>
      </c>
      <c r="G145" s="4" t="s">
        <v>177</v>
      </c>
      <c r="H145" s="6">
        <v>1445075</v>
      </c>
      <c r="I145" s="6">
        <v>220</v>
      </c>
    </row>
    <row r="146" spans="1:9" ht="14.55" customHeight="1" x14ac:dyDescent="0.25">
      <c r="A146" s="4" t="s">
        <v>244</v>
      </c>
      <c r="B146" s="4" t="s">
        <v>57</v>
      </c>
      <c r="C146" s="4" t="s">
        <v>53</v>
      </c>
      <c r="D146" s="4" t="s">
        <v>103</v>
      </c>
      <c r="E146" s="4" t="s">
        <v>104</v>
      </c>
      <c r="F146" s="6">
        <v>21724</v>
      </c>
      <c r="G146" s="4" t="s">
        <v>177</v>
      </c>
      <c r="H146" s="6">
        <v>746155</v>
      </c>
      <c r="I146" s="6">
        <v>291</v>
      </c>
    </row>
    <row r="147" spans="1:9" ht="14.55" customHeight="1" x14ac:dyDescent="0.25">
      <c r="A147" s="4" t="s">
        <v>244</v>
      </c>
      <c r="B147" s="4" t="s">
        <v>57</v>
      </c>
      <c r="C147" s="4" t="s">
        <v>53</v>
      </c>
      <c r="D147" s="4" t="s">
        <v>105</v>
      </c>
      <c r="E147" s="4" t="s">
        <v>106</v>
      </c>
      <c r="F147" s="6">
        <v>59647</v>
      </c>
      <c r="G147" s="4" t="s">
        <v>177</v>
      </c>
      <c r="H147" s="6">
        <v>2077140</v>
      </c>
      <c r="I147" s="6">
        <v>287</v>
      </c>
    </row>
    <row r="148" spans="1:9" ht="14.55" customHeight="1" x14ac:dyDescent="0.25">
      <c r="A148" s="4" t="s">
        <v>244</v>
      </c>
      <c r="B148" s="4" t="s">
        <v>57</v>
      </c>
      <c r="C148" s="4" t="s">
        <v>53</v>
      </c>
      <c r="D148" s="4" t="s">
        <v>107</v>
      </c>
      <c r="E148" s="4" t="s">
        <v>108</v>
      </c>
      <c r="F148" s="6">
        <v>15825</v>
      </c>
      <c r="G148" s="4" t="s">
        <v>177</v>
      </c>
      <c r="H148" s="6">
        <v>480951</v>
      </c>
      <c r="I148" s="6">
        <v>329</v>
      </c>
    </row>
    <row r="149" spans="1:9" ht="14.55" customHeight="1" x14ac:dyDescent="0.25">
      <c r="A149" s="4" t="s">
        <v>244</v>
      </c>
      <c r="B149" s="4" t="s">
        <v>57</v>
      </c>
      <c r="C149" s="4" t="s">
        <v>53</v>
      </c>
      <c r="D149" s="4" t="s">
        <v>109</v>
      </c>
      <c r="E149" s="4" t="s">
        <v>110</v>
      </c>
      <c r="F149" s="6">
        <v>23668</v>
      </c>
      <c r="G149" s="4" t="s">
        <v>177</v>
      </c>
      <c r="H149" s="6">
        <v>768408</v>
      </c>
      <c r="I149" s="6">
        <v>308</v>
      </c>
    </row>
    <row r="150" spans="1:9" ht="14.55" customHeight="1" x14ac:dyDescent="0.25">
      <c r="A150" s="4" t="s">
        <v>244</v>
      </c>
      <c r="B150" s="4" t="s">
        <v>57</v>
      </c>
      <c r="C150" s="4" t="s">
        <v>53</v>
      </c>
      <c r="D150" s="4" t="s">
        <v>111</v>
      </c>
      <c r="E150" s="4" t="s">
        <v>112</v>
      </c>
      <c r="F150" s="6">
        <v>27779</v>
      </c>
      <c r="G150" s="4" t="s">
        <v>177</v>
      </c>
      <c r="H150" s="6">
        <v>871158</v>
      </c>
      <c r="I150" s="6">
        <v>319</v>
      </c>
    </row>
    <row r="151" spans="1:9" ht="14.55" customHeight="1" x14ac:dyDescent="0.25">
      <c r="A151" s="4" t="s">
        <v>244</v>
      </c>
      <c r="B151" s="4" t="s">
        <v>57</v>
      </c>
      <c r="C151" s="4" t="s">
        <v>53</v>
      </c>
      <c r="D151" s="4" t="s">
        <v>113</v>
      </c>
      <c r="E151" s="4" t="s">
        <v>114</v>
      </c>
      <c r="F151" s="6">
        <v>28791</v>
      </c>
      <c r="G151" s="4" t="s">
        <v>177</v>
      </c>
      <c r="H151" s="6">
        <v>1022155</v>
      </c>
      <c r="I151" s="6">
        <v>282</v>
      </c>
    </row>
    <row r="152" spans="1:9" ht="14.55" customHeight="1" x14ac:dyDescent="0.25">
      <c r="A152" s="4" t="s">
        <v>244</v>
      </c>
      <c r="B152" s="4" t="s">
        <v>57</v>
      </c>
      <c r="C152" s="4" t="s">
        <v>53</v>
      </c>
      <c r="D152" s="4" t="s">
        <v>115</v>
      </c>
      <c r="E152" s="4" t="s">
        <v>116</v>
      </c>
      <c r="F152" s="6">
        <v>15725</v>
      </c>
      <c r="G152" s="4" t="s">
        <v>177</v>
      </c>
      <c r="H152" s="6">
        <v>658498</v>
      </c>
      <c r="I152" s="6">
        <v>239</v>
      </c>
    </row>
    <row r="153" spans="1:9" ht="14.55" customHeight="1" x14ac:dyDescent="0.25">
      <c r="A153" s="4" t="s">
        <v>244</v>
      </c>
      <c r="B153" s="4" t="s">
        <v>57</v>
      </c>
      <c r="C153" s="4" t="s">
        <v>53</v>
      </c>
      <c r="D153" s="4" t="s">
        <v>117</v>
      </c>
      <c r="E153" s="4" t="s">
        <v>118</v>
      </c>
      <c r="F153" s="6">
        <v>18466</v>
      </c>
      <c r="G153" s="4" t="s">
        <v>177</v>
      </c>
      <c r="H153" s="6">
        <v>612195</v>
      </c>
      <c r="I153" s="6">
        <v>302</v>
      </c>
    </row>
    <row r="154" spans="1:9" ht="14.55" customHeight="1" x14ac:dyDescent="0.25">
      <c r="A154" s="4" t="s">
        <v>244</v>
      </c>
      <c r="B154" s="4" t="s">
        <v>57</v>
      </c>
      <c r="C154" s="4" t="s">
        <v>53</v>
      </c>
      <c r="D154" s="4" t="s">
        <v>119</v>
      </c>
      <c r="E154" s="4" t="s">
        <v>120</v>
      </c>
      <c r="F154" s="6">
        <v>11490</v>
      </c>
      <c r="G154" s="4" t="s">
        <v>177</v>
      </c>
      <c r="H154" s="6">
        <v>533892</v>
      </c>
      <c r="I154" s="6">
        <v>215</v>
      </c>
    </row>
    <row r="155" spans="1:9" ht="14.55" customHeight="1" x14ac:dyDescent="0.25">
      <c r="A155" s="4" t="s">
        <v>244</v>
      </c>
      <c r="B155" s="4" t="s">
        <v>57</v>
      </c>
      <c r="C155" s="4" t="s">
        <v>53</v>
      </c>
      <c r="D155" s="4" t="s">
        <v>121</v>
      </c>
      <c r="E155" s="4" t="s">
        <v>122</v>
      </c>
      <c r="F155" s="6">
        <v>123367</v>
      </c>
      <c r="G155" s="4" t="s">
        <v>177</v>
      </c>
      <c r="H155" s="6">
        <v>2285829</v>
      </c>
      <c r="I155" s="6">
        <v>540</v>
      </c>
    </row>
    <row r="156" spans="1:9" ht="14.55" customHeight="1" x14ac:dyDescent="0.25">
      <c r="A156" s="4" t="s">
        <v>244</v>
      </c>
      <c r="B156" s="4" t="s">
        <v>57</v>
      </c>
      <c r="C156" s="4" t="s">
        <v>53</v>
      </c>
      <c r="D156" s="4" t="s">
        <v>123</v>
      </c>
      <c r="E156" s="4" t="s">
        <v>124</v>
      </c>
      <c r="F156" s="6">
        <v>36387</v>
      </c>
      <c r="G156" s="4" t="s">
        <v>177</v>
      </c>
      <c r="H156" s="6">
        <v>1507604</v>
      </c>
      <c r="I156" s="6">
        <v>241</v>
      </c>
    </row>
    <row r="157" spans="1:9" ht="14.55" customHeight="1" x14ac:dyDescent="0.25">
      <c r="A157" s="4" t="s">
        <v>244</v>
      </c>
      <c r="B157" s="4" t="s">
        <v>57</v>
      </c>
      <c r="C157" s="4" t="s">
        <v>53</v>
      </c>
      <c r="D157" s="4" t="s">
        <v>125</v>
      </c>
      <c r="E157" s="4" t="s">
        <v>126</v>
      </c>
      <c r="F157" s="6">
        <v>17484</v>
      </c>
      <c r="G157" s="4" t="s">
        <v>177</v>
      </c>
      <c r="H157" s="6">
        <v>658561</v>
      </c>
      <c r="I157" s="6">
        <v>265</v>
      </c>
    </row>
    <row r="158" spans="1:9" ht="14.55" customHeight="1" x14ac:dyDescent="0.25">
      <c r="A158" s="4" t="s">
        <v>244</v>
      </c>
      <c r="B158" s="4" t="s">
        <v>57</v>
      </c>
      <c r="C158" s="4" t="s">
        <v>53</v>
      </c>
      <c r="D158" s="4" t="s">
        <v>127</v>
      </c>
      <c r="E158" s="4" t="s">
        <v>128</v>
      </c>
      <c r="F158" s="6">
        <v>30888</v>
      </c>
      <c r="G158" s="4" t="s">
        <v>177</v>
      </c>
      <c r="H158" s="6">
        <v>1202475</v>
      </c>
      <c r="I158" s="6">
        <v>257</v>
      </c>
    </row>
    <row r="159" spans="1:9" ht="14.55" customHeight="1" x14ac:dyDescent="0.25">
      <c r="A159" s="4" t="s">
        <v>244</v>
      </c>
      <c r="B159" s="4" t="s">
        <v>57</v>
      </c>
      <c r="C159" s="4" t="s">
        <v>53</v>
      </c>
      <c r="D159" s="4" t="s">
        <v>129</v>
      </c>
      <c r="E159" s="4" t="s">
        <v>130</v>
      </c>
      <c r="F159" s="6">
        <v>36434</v>
      </c>
      <c r="G159" s="4" t="s">
        <v>177</v>
      </c>
      <c r="H159" s="6">
        <v>1412568</v>
      </c>
      <c r="I159" s="6">
        <v>258</v>
      </c>
    </row>
    <row r="160" spans="1:9" ht="14.55" customHeight="1" x14ac:dyDescent="0.25">
      <c r="A160" s="4" t="s">
        <v>244</v>
      </c>
      <c r="B160" s="4" t="s">
        <v>57</v>
      </c>
      <c r="C160" s="4" t="s">
        <v>53</v>
      </c>
      <c r="D160" s="4" t="s">
        <v>131</v>
      </c>
      <c r="E160" s="4" t="s">
        <v>132</v>
      </c>
      <c r="F160" s="6">
        <v>42816</v>
      </c>
      <c r="G160" s="4" t="s">
        <v>177</v>
      </c>
      <c r="H160" s="6">
        <v>1502298</v>
      </c>
      <c r="I160" s="6">
        <v>285</v>
      </c>
    </row>
    <row r="161" spans="1:9" ht="14.55" customHeight="1" x14ac:dyDescent="0.25">
      <c r="A161" s="4" t="s">
        <v>244</v>
      </c>
      <c r="B161" s="4" t="s">
        <v>57</v>
      </c>
      <c r="C161" s="4" t="s">
        <v>53</v>
      </c>
      <c r="D161" s="4" t="s">
        <v>133</v>
      </c>
      <c r="E161" s="4" t="s">
        <v>134</v>
      </c>
      <c r="F161" s="6">
        <v>59656</v>
      </c>
      <c r="G161" s="4" t="s">
        <v>177</v>
      </c>
      <c r="H161" s="6">
        <v>1408551</v>
      </c>
      <c r="I161" s="6">
        <v>424</v>
      </c>
    </row>
    <row r="162" spans="1:9" ht="14.55" customHeight="1" x14ac:dyDescent="0.25">
      <c r="A162" s="4" t="s">
        <v>244</v>
      </c>
      <c r="B162" s="4" t="s">
        <v>57</v>
      </c>
      <c r="C162" s="4" t="s">
        <v>53</v>
      </c>
      <c r="D162" s="4" t="s">
        <v>135</v>
      </c>
      <c r="E162" s="4" t="s">
        <v>136</v>
      </c>
      <c r="F162" s="6">
        <v>37920</v>
      </c>
      <c r="G162" s="4" t="s">
        <v>177</v>
      </c>
      <c r="H162" s="6">
        <v>912349</v>
      </c>
      <c r="I162" s="6">
        <v>416</v>
      </c>
    </row>
    <row r="163" spans="1:9" ht="14.55" customHeight="1" x14ac:dyDescent="0.25">
      <c r="A163" s="4" t="s">
        <v>244</v>
      </c>
      <c r="B163" s="4" t="s">
        <v>57</v>
      </c>
      <c r="C163" s="4" t="s">
        <v>53</v>
      </c>
      <c r="D163" s="4" t="s">
        <v>137</v>
      </c>
      <c r="E163" s="4" t="s">
        <v>138</v>
      </c>
      <c r="F163" s="6">
        <v>17765</v>
      </c>
      <c r="G163" s="4" t="s">
        <v>177</v>
      </c>
      <c r="H163" s="6">
        <v>641467</v>
      </c>
      <c r="I163" s="6">
        <v>277</v>
      </c>
    </row>
    <row r="164" spans="1:9" ht="14.55" customHeight="1" x14ac:dyDescent="0.25">
      <c r="A164" s="4" t="s">
        <v>244</v>
      </c>
      <c r="B164" s="4" t="s">
        <v>57</v>
      </c>
      <c r="C164" s="4" t="s">
        <v>53</v>
      </c>
      <c r="D164" s="4" t="s">
        <v>139</v>
      </c>
      <c r="E164" s="4" t="s">
        <v>140</v>
      </c>
      <c r="F164" s="6">
        <v>24960</v>
      </c>
      <c r="G164" s="4" t="s">
        <v>177</v>
      </c>
      <c r="H164" s="6">
        <v>971129</v>
      </c>
      <c r="I164" s="6">
        <v>257</v>
      </c>
    </row>
    <row r="165" spans="1:9" ht="14.55" customHeight="1" x14ac:dyDescent="0.25">
      <c r="A165" s="4" t="s">
        <v>244</v>
      </c>
      <c r="B165" s="4" t="s">
        <v>57</v>
      </c>
      <c r="C165" s="4" t="s">
        <v>53</v>
      </c>
      <c r="D165" s="4" t="s">
        <v>141</v>
      </c>
      <c r="E165" s="4" t="s">
        <v>142</v>
      </c>
      <c r="F165" s="6">
        <v>22595</v>
      </c>
      <c r="G165" s="4" t="s">
        <v>177</v>
      </c>
      <c r="H165" s="6">
        <v>867070</v>
      </c>
      <c r="I165" s="6">
        <v>261</v>
      </c>
    </row>
    <row r="166" spans="1:9" ht="14.55" customHeight="1" x14ac:dyDescent="0.25">
      <c r="A166" s="4" t="s">
        <v>244</v>
      </c>
      <c r="B166" s="4" t="s">
        <v>57</v>
      </c>
      <c r="C166" s="4" t="s">
        <v>53</v>
      </c>
      <c r="D166" s="4" t="s">
        <v>143</v>
      </c>
      <c r="E166" s="4" t="s">
        <v>144</v>
      </c>
      <c r="F166" s="6">
        <v>71205</v>
      </c>
      <c r="G166" s="4" t="s">
        <v>177</v>
      </c>
      <c r="H166" s="6">
        <v>1145574</v>
      </c>
      <c r="I166" s="6">
        <v>622</v>
      </c>
    </row>
    <row r="167" spans="1:9" ht="14.55" customHeight="1" x14ac:dyDescent="0.25">
      <c r="A167" s="4" t="s">
        <v>244</v>
      </c>
      <c r="B167" s="4" t="s">
        <v>57</v>
      </c>
      <c r="C167" s="4" t="s">
        <v>53</v>
      </c>
      <c r="D167" s="4" t="s">
        <v>145</v>
      </c>
      <c r="E167" s="4" t="s">
        <v>146</v>
      </c>
      <c r="F167" s="6">
        <v>128542</v>
      </c>
      <c r="G167" s="4" t="s">
        <v>177</v>
      </c>
      <c r="H167" s="6">
        <v>1585252</v>
      </c>
      <c r="I167" s="6">
        <v>811</v>
      </c>
    </row>
    <row r="168" spans="1:9" ht="14.55" customHeight="1" x14ac:dyDescent="0.25">
      <c r="A168" s="4" t="s">
        <v>244</v>
      </c>
      <c r="B168" s="4" t="s">
        <v>57</v>
      </c>
      <c r="C168" s="4" t="s">
        <v>53</v>
      </c>
      <c r="D168" s="4" t="s">
        <v>147</v>
      </c>
      <c r="E168" s="4" t="s">
        <v>148</v>
      </c>
      <c r="F168" s="6">
        <v>80586</v>
      </c>
      <c r="G168" s="4" t="s">
        <v>177</v>
      </c>
      <c r="H168" s="6">
        <v>2448027</v>
      </c>
      <c r="I168" s="6">
        <v>329</v>
      </c>
    </row>
    <row r="169" spans="1:9" ht="14.55" customHeight="1" x14ac:dyDescent="0.25">
      <c r="A169" s="4" t="s">
        <v>244</v>
      </c>
      <c r="B169" s="4" t="s">
        <v>57</v>
      </c>
      <c r="C169" s="4" t="s">
        <v>53</v>
      </c>
      <c r="D169" s="4" t="s">
        <v>149</v>
      </c>
      <c r="E169" s="4" t="s">
        <v>150</v>
      </c>
      <c r="F169" s="6">
        <v>87607</v>
      </c>
      <c r="G169" s="4" t="s">
        <v>177</v>
      </c>
      <c r="H169" s="6">
        <v>1707919</v>
      </c>
      <c r="I169" s="6">
        <v>513</v>
      </c>
    </row>
    <row r="170" spans="1:9" ht="14.55" customHeight="1" x14ac:dyDescent="0.25">
      <c r="A170" s="4" t="s">
        <v>244</v>
      </c>
      <c r="B170" s="4" t="s">
        <v>57</v>
      </c>
      <c r="C170" s="4" t="s">
        <v>53</v>
      </c>
      <c r="D170" s="4" t="s">
        <v>151</v>
      </c>
      <c r="E170" s="4" t="s">
        <v>152</v>
      </c>
      <c r="F170" s="6">
        <v>18093</v>
      </c>
      <c r="G170" s="4" t="s">
        <v>177</v>
      </c>
      <c r="H170" s="6">
        <v>634543</v>
      </c>
      <c r="I170" s="6">
        <v>285</v>
      </c>
    </row>
    <row r="171" spans="1:9" ht="14.55" customHeight="1" x14ac:dyDescent="0.25">
      <c r="A171" s="4" t="s">
        <v>244</v>
      </c>
      <c r="B171" s="4" t="s">
        <v>57</v>
      </c>
      <c r="C171" s="4" t="s">
        <v>53</v>
      </c>
      <c r="D171" s="4" t="s">
        <v>153</v>
      </c>
      <c r="E171" s="4" t="s">
        <v>154</v>
      </c>
      <c r="F171" s="6">
        <v>34104</v>
      </c>
      <c r="G171" s="4" t="s">
        <v>177</v>
      </c>
      <c r="H171" s="6">
        <v>941074</v>
      </c>
      <c r="I171" s="6">
        <v>362</v>
      </c>
    </row>
    <row r="172" spans="1:9" ht="14.55" customHeight="1" x14ac:dyDescent="0.25">
      <c r="A172" s="4" t="s">
        <v>244</v>
      </c>
      <c r="B172" s="4" t="s">
        <v>57</v>
      </c>
      <c r="C172" s="4" t="s">
        <v>53</v>
      </c>
      <c r="D172" s="4" t="s">
        <v>155</v>
      </c>
      <c r="E172" s="4" t="s">
        <v>156</v>
      </c>
      <c r="F172" s="6">
        <v>11599</v>
      </c>
      <c r="G172" s="4" t="s">
        <v>177</v>
      </c>
      <c r="H172" s="6">
        <v>422420</v>
      </c>
      <c r="I172" s="6">
        <v>275</v>
      </c>
    </row>
    <row r="173" spans="1:9" ht="14.55" customHeight="1" x14ac:dyDescent="0.25">
      <c r="A173" s="4" t="s">
        <v>244</v>
      </c>
      <c r="B173" s="4" t="s">
        <v>57</v>
      </c>
      <c r="C173" s="4" t="s">
        <v>53</v>
      </c>
      <c r="D173" s="4" t="s">
        <v>157</v>
      </c>
      <c r="E173" s="4" t="s">
        <v>158</v>
      </c>
      <c r="F173" s="6">
        <v>9630</v>
      </c>
      <c r="G173" s="4" t="s">
        <v>177</v>
      </c>
      <c r="H173" s="6">
        <v>476685</v>
      </c>
      <c r="I173" s="6">
        <v>202</v>
      </c>
    </row>
    <row r="174" spans="1:9" ht="14.55" customHeight="1" x14ac:dyDescent="0.25">
      <c r="A174" s="4" t="s">
        <v>244</v>
      </c>
      <c r="B174" s="4" t="s">
        <v>57</v>
      </c>
      <c r="C174" s="4" t="s">
        <v>53</v>
      </c>
      <c r="D174" s="4" t="s">
        <v>159</v>
      </c>
      <c r="E174" s="4" t="s">
        <v>160</v>
      </c>
      <c r="F174" s="6">
        <v>52430</v>
      </c>
      <c r="G174" s="4" t="s">
        <v>177</v>
      </c>
      <c r="H174" s="6">
        <v>1458837</v>
      </c>
      <c r="I174" s="6">
        <v>359</v>
      </c>
    </row>
    <row r="175" spans="1:9" ht="14.55" customHeight="1" x14ac:dyDescent="0.25">
      <c r="A175" s="4" t="s">
        <v>244</v>
      </c>
      <c r="B175" s="4" t="s">
        <v>57</v>
      </c>
      <c r="C175" s="4" t="s">
        <v>53</v>
      </c>
      <c r="D175" s="4" t="s">
        <v>161</v>
      </c>
      <c r="E175" s="4" t="s">
        <v>162</v>
      </c>
      <c r="F175" s="6">
        <v>39244</v>
      </c>
      <c r="G175" s="4" t="s">
        <v>177</v>
      </c>
      <c r="H175" s="6">
        <v>1215532</v>
      </c>
      <c r="I175" s="6">
        <v>323</v>
      </c>
    </row>
    <row r="176" spans="1:9" ht="14.55" customHeight="1" x14ac:dyDescent="0.25">
      <c r="A176" s="4" t="s">
        <v>244</v>
      </c>
      <c r="B176" s="4" t="s">
        <v>57</v>
      </c>
      <c r="C176" s="4" t="s">
        <v>53</v>
      </c>
      <c r="D176" s="4" t="s">
        <v>163</v>
      </c>
      <c r="E176" s="4" t="s">
        <v>164</v>
      </c>
      <c r="F176" s="6">
        <v>47100</v>
      </c>
      <c r="G176" s="4" t="s">
        <v>177</v>
      </c>
      <c r="H176" s="6">
        <v>1122581</v>
      </c>
      <c r="I176" s="6">
        <v>420</v>
      </c>
    </row>
    <row r="177" spans="1:9" ht="14.55" customHeight="1" x14ac:dyDescent="0.25">
      <c r="A177" s="4" t="s">
        <v>244</v>
      </c>
      <c r="B177" s="4" t="s">
        <v>57</v>
      </c>
      <c r="C177" s="4" t="s">
        <v>53</v>
      </c>
      <c r="D177" s="4" t="s">
        <v>165</v>
      </c>
      <c r="E177" s="4" t="s">
        <v>166</v>
      </c>
      <c r="F177" s="6">
        <v>30855</v>
      </c>
      <c r="G177" s="4" t="s">
        <v>177</v>
      </c>
      <c r="H177" s="6">
        <v>933848</v>
      </c>
      <c r="I177" s="6">
        <v>330</v>
      </c>
    </row>
    <row r="178" spans="1:9" ht="14.55" customHeight="1" x14ac:dyDescent="0.25">
      <c r="A178" s="4" t="s">
        <v>244</v>
      </c>
      <c r="B178" s="4" t="s">
        <v>57</v>
      </c>
      <c r="C178" s="4" t="s">
        <v>53</v>
      </c>
      <c r="D178" s="4" t="s">
        <v>167</v>
      </c>
      <c r="E178" s="4" t="s">
        <v>168</v>
      </c>
      <c r="F178" s="6">
        <v>22058</v>
      </c>
      <c r="G178" s="4" t="s">
        <v>177</v>
      </c>
      <c r="H178" s="6">
        <v>817456</v>
      </c>
      <c r="I178" s="6">
        <v>270</v>
      </c>
    </row>
    <row r="179" spans="1:9" ht="14.55" customHeight="1" x14ac:dyDescent="0.25">
      <c r="A179" s="4" t="s">
        <v>244</v>
      </c>
      <c r="B179" s="4" t="s">
        <v>57</v>
      </c>
      <c r="C179" s="4" t="s">
        <v>53</v>
      </c>
      <c r="D179" s="4" t="s">
        <v>169</v>
      </c>
      <c r="E179" s="4" t="s">
        <v>170</v>
      </c>
      <c r="F179" s="6">
        <v>16811</v>
      </c>
      <c r="G179" s="4" t="s">
        <v>177</v>
      </c>
      <c r="H179" s="6">
        <v>849559</v>
      </c>
      <c r="I179" s="6">
        <v>198</v>
      </c>
    </row>
    <row r="180" spans="1:9" ht="14.55" customHeight="1" x14ac:dyDescent="0.25">
      <c r="A180" s="4" t="s">
        <v>244</v>
      </c>
      <c r="B180" s="4" t="s">
        <v>57</v>
      </c>
      <c r="C180" s="4" t="s">
        <v>53</v>
      </c>
      <c r="D180" s="4" t="s">
        <v>171</v>
      </c>
      <c r="E180" s="4" t="s">
        <v>172</v>
      </c>
      <c r="F180" s="6">
        <v>35596</v>
      </c>
      <c r="G180" s="4" t="s">
        <v>177</v>
      </c>
      <c r="H180" s="6">
        <v>1421265</v>
      </c>
      <c r="I180" s="6">
        <v>250</v>
      </c>
    </row>
    <row r="181" spans="1:9" ht="14.55" customHeight="1" x14ac:dyDescent="0.25">
      <c r="A181" s="4" t="s">
        <v>244</v>
      </c>
      <c r="B181" s="4" t="s">
        <v>57</v>
      </c>
      <c r="C181" s="4" t="s">
        <v>53</v>
      </c>
      <c r="D181" s="4" t="s">
        <v>173</v>
      </c>
      <c r="E181" s="4" t="s">
        <v>174</v>
      </c>
      <c r="F181" s="6">
        <v>113869</v>
      </c>
      <c r="G181" s="4" t="s">
        <v>177</v>
      </c>
      <c r="H181" s="6">
        <v>1923501</v>
      </c>
      <c r="I181" s="6">
        <v>592</v>
      </c>
    </row>
    <row r="182" spans="1:9" ht="14.55" customHeight="1" x14ac:dyDescent="0.25">
      <c r="A182" s="4" t="s">
        <v>244</v>
      </c>
      <c r="B182" s="4" t="s">
        <v>57</v>
      </c>
      <c r="C182" s="4" t="s">
        <v>62</v>
      </c>
      <c r="D182" s="4" t="s">
        <v>82</v>
      </c>
      <c r="E182" s="4" t="s">
        <v>82</v>
      </c>
      <c r="F182" s="6">
        <v>3585</v>
      </c>
      <c r="G182" s="4"/>
      <c r="H182" s="6"/>
      <c r="I182" s="6"/>
    </row>
    <row r="183" spans="1:9" ht="14.55" customHeight="1" x14ac:dyDescent="0.25">
      <c r="A183" s="4" t="s">
        <v>244</v>
      </c>
      <c r="B183" s="4" t="s">
        <v>57</v>
      </c>
      <c r="C183" s="4" t="s">
        <v>61</v>
      </c>
      <c r="D183" s="4" t="s">
        <v>82</v>
      </c>
      <c r="E183" s="4" t="s">
        <v>82</v>
      </c>
      <c r="F183" s="6">
        <v>267565</v>
      </c>
      <c r="G183" s="4"/>
      <c r="H183" s="6"/>
      <c r="I183" s="6"/>
    </row>
    <row r="184" spans="1:9" ht="14.55" customHeight="1" x14ac:dyDescent="0.25">
      <c r="A184" s="4" t="s">
        <v>244</v>
      </c>
      <c r="B184" s="4" t="s">
        <v>58</v>
      </c>
      <c r="C184" s="4" t="s">
        <v>53</v>
      </c>
      <c r="D184" s="4" t="s">
        <v>90</v>
      </c>
      <c r="E184" s="4" t="s">
        <v>91</v>
      </c>
      <c r="F184" s="6">
        <v>9618</v>
      </c>
      <c r="G184" s="4" t="s">
        <v>178</v>
      </c>
      <c r="H184" s="6">
        <v>782098</v>
      </c>
      <c r="I184" s="6">
        <v>123</v>
      </c>
    </row>
    <row r="185" spans="1:9" ht="14.55" customHeight="1" x14ac:dyDescent="0.25">
      <c r="A185" s="4" t="s">
        <v>244</v>
      </c>
      <c r="B185" s="4" t="s">
        <v>58</v>
      </c>
      <c r="C185" s="4" t="s">
        <v>53</v>
      </c>
      <c r="D185" s="4" t="s">
        <v>93</v>
      </c>
      <c r="E185" s="4" t="s">
        <v>94</v>
      </c>
      <c r="F185" s="6">
        <v>29466</v>
      </c>
      <c r="G185" s="4" t="s">
        <v>178</v>
      </c>
      <c r="H185" s="6">
        <v>800540</v>
      </c>
      <c r="I185" s="6">
        <v>368</v>
      </c>
    </row>
    <row r="186" spans="1:9" ht="14.55" customHeight="1" x14ac:dyDescent="0.25">
      <c r="A186" s="4" t="s">
        <v>244</v>
      </c>
      <c r="B186" s="4" t="s">
        <v>58</v>
      </c>
      <c r="C186" s="4" t="s">
        <v>53</v>
      </c>
      <c r="D186" s="4" t="s">
        <v>95</v>
      </c>
      <c r="E186" s="4" t="s">
        <v>96</v>
      </c>
      <c r="F186" s="6">
        <v>67299</v>
      </c>
      <c r="G186" s="4" t="s">
        <v>178</v>
      </c>
      <c r="H186" s="6">
        <v>1077159</v>
      </c>
      <c r="I186" s="6">
        <v>625</v>
      </c>
    </row>
    <row r="187" spans="1:9" ht="14.55" customHeight="1" x14ac:dyDescent="0.25">
      <c r="A187" s="4" t="s">
        <v>244</v>
      </c>
      <c r="B187" s="4" t="s">
        <v>58</v>
      </c>
      <c r="C187" s="4" t="s">
        <v>53</v>
      </c>
      <c r="D187" s="4" t="s">
        <v>97</v>
      </c>
      <c r="E187" s="4" t="s">
        <v>98</v>
      </c>
      <c r="F187" s="6">
        <v>39766</v>
      </c>
      <c r="G187" s="4" t="s">
        <v>178</v>
      </c>
      <c r="H187" s="6">
        <v>966500</v>
      </c>
      <c r="I187" s="6">
        <v>411</v>
      </c>
    </row>
    <row r="188" spans="1:9" ht="14.55" customHeight="1" x14ac:dyDescent="0.25">
      <c r="A188" s="4" t="s">
        <v>244</v>
      </c>
      <c r="B188" s="4" t="s">
        <v>58</v>
      </c>
      <c r="C188" s="4" t="s">
        <v>53</v>
      </c>
      <c r="D188" s="4" t="s">
        <v>99</v>
      </c>
      <c r="E188" s="4" t="s">
        <v>100</v>
      </c>
      <c r="F188" s="6">
        <v>16319</v>
      </c>
      <c r="G188" s="4" t="s">
        <v>178</v>
      </c>
      <c r="H188" s="6">
        <v>818305</v>
      </c>
      <c r="I188" s="6">
        <v>199</v>
      </c>
    </row>
    <row r="189" spans="1:9" ht="14.55" customHeight="1" x14ac:dyDescent="0.25">
      <c r="A189" s="4" t="s">
        <v>244</v>
      </c>
      <c r="B189" s="4" t="s">
        <v>58</v>
      </c>
      <c r="C189" s="4" t="s">
        <v>53</v>
      </c>
      <c r="D189" s="4" t="s">
        <v>101</v>
      </c>
      <c r="E189" s="4" t="s">
        <v>102</v>
      </c>
      <c r="F189" s="6">
        <v>24636</v>
      </c>
      <c r="G189" s="4" t="s">
        <v>178</v>
      </c>
      <c r="H189" s="6">
        <v>1459578</v>
      </c>
      <c r="I189" s="6">
        <v>169</v>
      </c>
    </row>
    <row r="190" spans="1:9" ht="14.55" customHeight="1" x14ac:dyDescent="0.25">
      <c r="A190" s="4" t="s">
        <v>244</v>
      </c>
      <c r="B190" s="4" t="s">
        <v>58</v>
      </c>
      <c r="C190" s="4" t="s">
        <v>53</v>
      </c>
      <c r="D190" s="4" t="s">
        <v>103</v>
      </c>
      <c r="E190" s="4" t="s">
        <v>104</v>
      </c>
      <c r="F190" s="6">
        <v>16482</v>
      </c>
      <c r="G190" s="4" t="s">
        <v>178</v>
      </c>
      <c r="H190" s="6">
        <v>752342</v>
      </c>
      <c r="I190" s="6">
        <v>219</v>
      </c>
    </row>
    <row r="191" spans="1:9" ht="14.55" customHeight="1" x14ac:dyDescent="0.25">
      <c r="A191" s="4" t="s">
        <v>244</v>
      </c>
      <c r="B191" s="4" t="s">
        <v>58</v>
      </c>
      <c r="C191" s="4" t="s">
        <v>53</v>
      </c>
      <c r="D191" s="4" t="s">
        <v>105</v>
      </c>
      <c r="E191" s="4" t="s">
        <v>106</v>
      </c>
      <c r="F191" s="6">
        <v>45761</v>
      </c>
      <c r="G191" s="4" t="s">
        <v>178</v>
      </c>
      <c r="H191" s="6">
        <v>2100122</v>
      </c>
      <c r="I191" s="6">
        <v>218</v>
      </c>
    </row>
    <row r="192" spans="1:9" ht="14.55" customHeight="1" x14ac:dyDescent="0.25">
      <c r="A192" s="4" t="s">
        <v>244</v>
      </c>
      <c r="B192" s="4" t="s">
        <v>58</v>
      </c>
      <c r="C192" s="4" t="s">
        <v>53</v>
      </c>
      <c r="D192" s="4" t="s">
        <v>107</v>
      </c>
      <c r="E192" s="4" t="s">
        <v>108</v>
      </c>
      <c r="F192" s="6">
        <v>11734</v>
      </c>
      <c r="G192" s="4" t="s">
        <v>178</v>
      </c>
      <c r="H192" s="6">
        <v>483932</v>
      </c>
      <c r="I192" s="6">
        <v>242</v>
      </c>
    </row>
    <row r="193" spans="1:9" ht="14.55" customHeight="1" x14ac:dyDescent="0.25">
      <c r="A193" s="4" t="s">
        <v>244</v>
      </c>
      <c r="B193" s="4" t="s">
        <v>58</v>
      </c>
      <c r="C193" s="4" t="s">
        <v>53</v>
      </c>
      <c r="D193" s="4" t="s">
        <v>109</v>
      </c>
      <c r="E193" s="4" t="s">
        <v>110</v>
      </c>
      <c r="F193" s="6">
        <v>18159</v>
      </c>
      <c r="G193" s="4" t="s">
        <v>178</v>
      </c>
      <c r="H193" s="6">
        <v>783439</v>
      </c>
      <c r="I193" s="6">
        <v>232</v>
      </c>
    </row>
    <row r="194" spans="1:9" ht="14.55" customHeight="1" x14ac:dyDescent="0.25">
      <c r="A194" s="4" t="s">
        <v>244</v>
      </c>
      <c r="B194" s="4" t="s">
        <v>58</v>
      </c>
      <c r="C194" s="4" t="s">
        <v>53</v>
      </c>
      <c r="D194" s="4" t="s">
        <v>111</v>
      </c>
      <c r="E194" s="4" t="s">
        <v>112</v>
      </c>
      <c r="F194" s="6">
        <v>21276</v>
      </c>
      <c r="G194" s="4" t="s">
        <v>178</v>
      </c>
      <c r="H194" s="6">
        <v>878054</v>
      </c>
      <c r="I194" s="6">
        <v>242</v>
      </c>
    </row>
    <row r="195" spans="1:9" ht="14.55" customHeight="1" x14ac:dyDescent="0.25">
      <c r="A195" s="4" t="s">
        <v>244</v>
      </c>
      <c r="B195" s="4" t="s">
        <v>58</v>
      </c>
      <c r="C195" s="4" t="s">
        <v>53</v>
      </c>
      <c r="D195" s="4" t="s">
        <v>113</v>
      </c>
      <c r="E195" s="4" t="s">
        <v>114</v>
      </c>
      <c r="F195" s="6">
        <v>21260</v>
      </c>
      <c r="G195" s="4" t="s">
        <v>178</v>
      </c>
      <c r="H195" s="6">
        <v>1034532</v>
      </c>
      <c r="I195" s="6">
        <v>206</v>
      </c>
    </row>
    <row r="196" spans="1:9" ht="14.55" customHeight="1" x14ac:dyDescent="0.25">
      <c r="A196" s="4" t="s">
        <v>244</v>
      </c>
      <c r="B196" s="4" t="s">
        <v>58</v>
      </c>
      <c r="C196" s="4" t="s">
        <v>53</v>
      </c>
      <c r="D196" s="4" t="s">
        <v>115</v>
      </c>
      <c r="E196" s="4" t="s">
        <v>116</v>
      </c>
      <c r="F196" s="6">
        <v>11918</v>
      </c>
      <c r="G196" s="4" t="s">
        <v>178</v>
      </c>
      <c r="H196" s="6">
        <v>661539</v>
      </c>
      <c r="I196" s="6">
        <v>180</v>
      </c>
    </row>
    <row r="197" spans="1:9" ht="14.55" customHeight="1" x14ac:dyDescent="0.25">
      <c r="A197" s="4" t="s">
        <v>244</v>
      </c>
      <c r="B197" s="4" t="s">
        <v>58</v>
      </c>
      <c r="C197" s="4" t="s">
        <v>53</v>
      </c>
      <c r="D197" s="4" t="s">
        <v>117</v>
      </c>
      <c r="E197" s="4" t="s">
        <v>118</v>
      </c>
      <c r="F197" s="6">
        <v>14471</v>
      </c>
      <c r="G197" s="4" t="s">
        <v>178</v>
      </c>
      <c r="H197" s="6">
        <v>616995</v>
      </c>
      <c r="I197" s="6">
        <v>235</v>
      </c>
    </row>
    <row r="198" spans="1:9" ht="14.55" customHeight="1" x14ac:dyDescent="0.25">
      <c r="A198" s="4" t="s">
        <v>244</v>
      </c>
      <c r="B198" s="4" t="s">
        <v>58</v>
      </c>
      <c r="C198" s="4" t="s">
        <v>53</v>
      </c>
      <c r="D198" s="4" t="s">
        <v>119</v>
      </c>
      <c r="E198" s="4" t="s">
        <v>120</v>
      </c>
      <c r="F198" s="6">
        <v>8701</v>
      </c>
      <c r="G198" s="4" t="s">
        <v>178</v>
      </c>
      <c r="H198" s="6">
        <v>537924</v>
      </c>
      <c r="I198" s="6">
        <v>162</v>
      </c>
    </row>
    <row r="199" spans="1:9" ht="14.55" customHeight="1" x14ac:dyDescent="0.25">
      <c r="A199" s="4" t="s">
        <v>244</v>
      </c>
      <c r="B199" s="4" t="s">
        <v>58</v>
      </c>
      <c r="C199" s="4" t="s">
        <v>53</v>
      </c>
      <c r="D199" s="4" t="s">
        <v>121</v>
      </c>
      <c r="E199" s="4" t="s">
        <v>122</v>
      </c>
      <c r="F199" s="6">
        <v>99023</v>
      </c>
      <c r="G199" s="4" t="s">
        <v>178</v>
      </c>
      <c r="H199" s="6">
        <v>2320837</v>
      </c>
      <c r="I199" s="6">
        <v>427</v>
      </c>
    </row>
    <row r="200" spans="1:9" ht="14.55" customHeight="1" x14ac:dyDescent="0.25">
      <c r="A200" s="4" t="s">
        <v>244</v>
      </c>
      <c r="B200" s="4" t="s">
        <v>58</v>
      </c>
      <c r="C200" s="4" t="s">
        <v>53</v>
      </c>
      <c r="D200" s="4" t="s">
        <v>123</v>
      </c>
      <c r="E200" s="4" t="s">
        <v>124</v>
      </c>
      <c r="F200" s="6">
        <v>27345</v>
      </c>
      <c r="G200" s="4" t="s">
        <v>178</v>
      </c>
      <c r="H200" s="6">
        <v>1520524</v>
      </c>
      <c r="I200" s="6">
        <v>180</v>
      </c>
    </row>
    <row r="201" spans="1:9" ht="14.55" customHeight="1" x14ac:dyDescent="0.25">
      <c r="A201" s="4" t="s">
        <v>244</v>
      </c>
      <c r="B201" s="4" t="s">
        <v>58</v>
      </c>
      <c r="C201" s="4" t="s">
        <v>53</v>
      </c>
      <c r="D201" s="4" t="s">
        <v>125</v>
      </c>
      <c r="E201" s="4" t="s">
        <v>126</v>
      </c>
      <c r="F201" s="6">
        <v>12939</v>
      </c>
      <c r="G201" s="4" t="s">
        <v>178</v>
      </c>
      <c r="H201" s="6">
        <v>662650</v>
      </c>
      <c r="I201" s="6">
        <v>195</v>
      </c>
    </row>
    <row r="202" spans="1:9" ht="14.55" customHeight="1" x14ac:dyDescent="0.25">
      <c r="A202" s="4" t="s">
        <v>244</v>
      </c>
      <c r="B202" s="4" t="s">
        <v>58</v>
      </c>
      <c r="C202" s="4" t="s">
        <v>53</v>
      </c>
      <c r="D202" s="4" t="s">
        <v>127</v>
      </c>
      <c r="E202" s="4" t="s">
        <v>128</v>
      </c>
      <c r="F202" s="6">
        <v>23618</v>
      </c>
      <c r="G202" s="4" t="s">
        <v>178</v>
      </c>
      <c r="H202" s="6">
        <v>1204805</v>
      </c>
      <c r="I202" s="6">
        <v>196</v>
      </c>
    </row>
    <row r="203" spans="1:9" ht="14.55" customHeight="1" x14ac:dyDescent="0.25">
      <c r="A203" s="4" t="s">
        <v>244</v>
      </c>
      <c r="B203" s="4" t="s">
        <v>58</v>
      </c>
      <c r="C203" s="4" t="s">
        <v>53</v>
      </c>
      <c r="D203" s="4" t="s">
        <v>129</v>
      </c>
      <c r="E203" s="4" t="s">
        <v>130</v>
      </c>
      <c r="F203" s="6">
        <v>26825</v>
      </c>
      <c r="G203" s="4" t="s">
        <v>178</v>
      </c>
      <c r="H203" s="6">
        <v>1423418</v>
      </c>
      <c r="I203" s="6">
        <v>188</v>
      </c>
    </row>
    <row r="204" spans="1:9" ht="14.55" customHeight="1" x14ac:dyDescent="0.25">
      <c r="A204" s="4" t="s">
        <v>244</v>
      </c>
      <c r="B204" s="4" t="s">
        <v>58</v>
      </c>
      <c r="C204" s="4" t="s">
        <v>53</v>
      </c>
      <c r="D204" s="4" t="s">
        <v>131</v>
      </c>
      <c r="E204" s="4" t="s">
        <v>132</v>
      </c>
      <c r="F204" s="6">
        <v>31606</v>
      </c>
      <c r="G204" s="4" t="s">
        <v>178</v>
      </c>
      <c r="H204" s="6">
        <v>1512542</v>
      </c>
      <c r="I204" s="6">
        <v>209</v>
      </c>
    </row>
    <row r="205" spans="1:9" ht="14.55" customHeight="1" x14ac:dyDescent="0.25">
      <c r="A205" s="4" t="s">
        <v>244</v>
      </c>
      <c r="B205" s="4" t="s">
        <v>58</v>
      </c>
      <c r="C205" s="4" t="s">
        <v>53</v>
      </c>
      <c r="D205" s="4" t="s">
        <v>133</v>
      </c>
      <c r="E205" s="4" t="s">
        <v>134</v>
      </c>
      <c r="F205" s="6">
        <v>47128</v>
      </c>
      <c r="G205" s="4" t="s">
        <v>178</v>
      </c>
      <c r="H205" s="6">
        <v>1424324</v>
      </c>
      <c r="I205" s="6">
        <v>331</v>
      </c>
    </row>
    <row r="206" spans="1:9" ht="14.55" customHeight="1" x14ac:dyDescent="0.25">
      <c r="A206" s="4" t="s">
        <v>244</v>
      </c>
      <c r="B206" s="4" t="s">
        <v>58</v>
      </c>
      <c r="C206" s="4" t="s">
        <v>53</v>
      </c>
      <c r="D206" s="4" t="s">
        <v>135</v>
      </c>
      <c r="E206" s="4" t="s">
        <v>136</v>
      </c>
      <c r="F206" s="6">
        <v>29102</v>
      </c>
      <c r="G206" s="4" t="s">
        <v>178</v>
      </c>
      <c r="H206" s="6">
        <v>925304</v>
      </c>
      <c r="I206" s="6">
        <v>315</v>
      </c>
    </row>
    <row r="207" spans="1:9" ht="14.55" customHeight="1" x14ac:dyDescent="0.25">
      <c r="A207" s="4" t="s">
        <v>244</v>
      </c>
      <c r="B207" s="4" t="s">
        <v>58</v>
      </c>
      <c r="C207" s="4" t="s">
        <v>53</v>
      </c>
      <c r="D207" s="4" t="s">
        <v>137</v>
      </c>
      <c r="E207" s="4" t="s">
        <v>138</v>
      </c>
      <c r="F207" s="6">
        <v>13164</v>
      </c>
      <c r="G207" s="4" t="s">
        <v>178</v>
      </c>
      <c r="H207" s="6">
        <v>645833</v>
      </c>
      <c r="I207" s="6">
        <v>204</v>
      </c>
    </row>
    <row r="208" spans="1:9" ht="14.55" customHeight="1" x14ac:dyDescent="0.25">
      <c r="A208" s="4" t="s">
        <v>244</v>
      </c>
      <c r="B208" s="4" t="s">
        <v>58</v>
      </c>
      <c r="C208" s="4" t="s">
        <v>53</v>
      </c>
      <c r="D208" s="4" t="s">
        <v>139</v>
      </c>
      <c r="E208" s="4" t="s">
        <v>140</v>
      </c>
      <c r="F208" s="6">
        <v>18716</v>
      </c>
      <c r="G208" s="4" t="s">
        <v>178</v>
      </c>
      <c r="H208" s="6">
        <v>975819</v>
      </c>
      <c r="I208" s="6">
        <v>192</v>
      </c>
    </row>
    <row r="209" spans="1:9" ht="14.55" customHeight="1" x14ac:dyDescent="0.25">
      <c r="A209" s="4" t="s">
        <v>244</v>
      </c>
      <c r="B209" s="4" t="s">
        <v>58</v>
      </c>
      <c r="C209" s="4" t="s">
        <v>53</v>
      </c>
      <c r="D209" s="4" t="s">
        <v>141</v>
      </c>
      <c r="E209" s="4" t="s">
        <v>142</v>
      </c>
      <c r="F209" s="6">
        <v>16778</v>
      </c>
      <c r="G209" s="4" t="s">
        <v>178</v>
      </c>
      <c r="H209" s="6">
        <v>872776</v>
      </c>
      <c r="I209" s="6">
        <v>192</v>
      </c>
    </row>
    <row r="210" spans="1:9" ht="14.55" customHeight="1" x14ac:dyDescent="0.25">
      <c r="A210" s="4" t="s">
        <v>244</v>
      </c>
      <c r="B210" s="4" t="s">
        <v>58</v>
      </c>
      <c r="C210" s="4" t="s">
        <v>53</v>
      </c>
      <c r="D210" s="4" t="s">
        <v>143</v>
      </c>
      <c r="E210" s="4" t="s">
        <v>144</v>
      </c>
      <c r="F210" s="6">
        <v>57470</v>
      </c>
      <c r="G210" s="4" t="s">
        <v>178</v>
      </c>
      <c r="H210" s="6">
        <v>1151808</v>
      </c>
      <c r="I210" s="6">
        <v>499</v>
      </c>
    </row>
    <row r="211" spans="1:9" ht="14.55" customHeight="1" x14ac:dyDescent="0.25">
      <c r="A211" s="4" t="s">
        <v>244</v>
      </c>
      <c r="B211" s="4" t="s">
        <v>58</v>
      </c>
      <c r="C211" s="4" t="s">
        <v>53</v>
      </c>
      <c r="D211" s="4" t="s">
        <v>145</v>
      </c>
      <c r="E211" s="4" t="s">
        <v>146</v>
      </c>
      <c r="F211" s="6">
        <v>106279</v>
      </c>
      <c r="G211" s="4" t="s">
        <v>178</v>
      </c>
      <c r="H211" s="6">
        <v>1610368</v>
      </c>
      <c r="I211" s="6">
        <v>660</v>
      </c>
    </row>
    <row r="212" spans="1:9" ht="14.55" customHeight="1" x14ac:dyDescent="0.25">
      <c r="A212" s="4" t="s">
        <v>244</v>
      </c>
      <c r="B212" s="4" t="s">
        <v>58</v>
      </c>
      <c r="C212" s="4" t="s">
        <v>53</v>
      </c>
      <c r="D212" s="4" t="s">
        <v>147</v>
      </c>
      <c r="E212" s="4" t="s">
        <v>148</v>
      </c>
      <c r="F212" s="6">
        <v>60997</v>
      </c>
      <c r="G212" s="4" t="s">
        <v>178</v>
      </c>
      <c r="H212" s="6">
        <v>2480998</v>
      </c>
      <c r="I212" s="6">
        <v>246</v>
      </c>
    </row>
    <row r="213" spans="1:9" ht="14.55" customHeight="1" x14ac:dyDescent="0.25">
      <c r="A213" s="4" t="s">
        <v>244</v>
      </c>
      <c r="B213" s="4" t="s">
        <v>58</v>
      </c>
      <c r="C213" s="4" t="s">
        <v>53</v>
      </c>
      <c r="D213" s="4" t="s">
        <v>149</v>
      </c>
      <c r="E213" s="4" t="s">
        <v>150</v>
      </c>
      <c r="F213" s="6">
        <v>70471</v>
      </c>
      <c r="G213" s="4" t="s">
        <v>178</v>
      </c>
      <c r="H213" s="6">
        <v>1727921</v>
      </c>
      <c r="I213" s="6">
        <v>408</v>
      </c>
    </row>
    <row r="214" spans="1:9" ht="14.55" customHeight="1" x14ac:dyDescent="0.25">
      <c r="A214" s="4" t="s">
        <v>244</v>
      </c>
      <c r="B214" s="4" t="s">
        <v>58</v>
      </c>
      <c r="C214" s="4" t="s">
        <v>53</v>
      </c>
      <c r="D214" s="4" t="s">
        <v>151</v>
      </c>
      <c r="E214" s="4" t="s">
        <v>152</v>
      </c>
      <c r="F214" s="6">
        <v>13394</v>
      </c>
      <c r="G214" s="4" t="s">
        <v>178</v>
      </c>
      <c r="H214" s="6">
        <v>637772</v>
      </c>
      <c r="I214" s="6">
        <v>210</v>
      </c>
    </row>
    <row r="215" spans="1:9" ht="14.55" customHeight="1" x14ac:dyDescent="0.25">
      <c r="A215" s="4" t="s">
        <v>244</v>
      </c>
      <c r="B215" s="4" t="s">
        <v>58</v>
      </c>
      <c r="C215" s="4" t="s">
        <v>53</v>
      </c>
      <c r="D215" s="4" t="s">
        <v>153</v>
      </c>
      <c r="E215" s="4" t="s">
        <v>154</v>
      </c>
      <c r="F215" s="6">
        <v>25515</v>
      </c>
      <c r="G215" s="4" t="s">
        <v>178</v>
      </c>
      <c r="H215" s="6">
        <v>955272</v>
      </c>
      <c r="I215" s="6">
        <v>267</v>
      </c>
    </row>
    <row r="216" spans="1:9" ht="14.55" customHeight="1" x14ac:dyDescent="0.25">
      <c r="A216" s="4" t="s">
        <v>244</v>
      </c>
      <c r="B216" s="4" t="s">
        <v>58</v>
      </c>
      <c r="C216" s="4" t="s">
        <v>53</v>
      </c>
      <c r="D216" s="4" t="s">
        <v>155</v>
      </c>
      <c r="E216" s="4" t="s">
        <v>156</v>
      </c>
      <c r="F216" s="6">
        <v>8765</v>
      </c>
      <c r="G216" s="4" t="s">
        <v>178</v>
      </c>
      <c r="H216" s="6">
        <v>426648</v>
      </c>
      <c r="I216" s="6">
        <v>205</v>
      </c>
    </row>
    <row r="217" spans="1:9" ht="14.55" customHeight="1" x14ac:dyDescent="0.25">
      <c r="A217" s="4" t="s">
        <v>244</v>
      </c>
      <c r="B217" s="4" t="s">
        <v>58</v>
      </c>
      <c r="C217" s="4" t="s">
        <v>53</v>
      </c>
      <c r="D217" s="4" t="s">
        <v>157</v>
      </c>
      <c r="E217" s="4" t="s">
        <v>158</v>
      </c>
      <c r="F217" s="6">
        <v>7192</v>
      </c>
      <c r="G217" s="4" t="s">
        <v>178</v>
      </c>
      <c r="H217" s="6">
        <v>479329</v>
      </c>
      <c r="I217" s="6">
        <v>150</v>
      </c>
    </row>
    <row r="218" spans="1:9" ht="14.55" customHeight="1" x14ac:dyDescent="0.25">
      <c r="A218" s="4" t="s">
        <v>244</v>
      </c>
      <c r="B218" s="4" t="s">
        <v>58</v>
      </c>
      <c r="C218" s="4" t="s">
        <v>53</v>
      </c>
      <c r="D218" s="4" t="s">
        <v>159</v>
      </c>
      <c r="E218" s="4" t="s">
        <v>160</v>
      </c>
      <c r="F218" s="6">
        <v>40748</v>
      </c>
      <c r="G218" s="4" t="s">
        <v>178</v>
      </c>
      <c r="H218" s="6">
        <v>1466278</v>
      </c>
      <c r="I218" s="6">
        <v>278</v>
      </c>
    </row>
    <row r="219" spans="1:9" ht="14.55" customHeight="1" x14ac:dyDescent="0.25">
      <c r="A219" s="4" t="s">
        <v>244</v>
      </c>
      <c r="B219" s="4" t="s">
        <v>58</v>
      </c>
      <c r="C219" s="4" t="s">
        <v>53</v>
      </c>
      <c r="D219" s="4" t="s">
        <v>161</v>
      </c>
      <c r="E219" s="4" t="s">
        <v>162</v>
      </c>
      <c r="F219" s="6">
        <v>30877</v>
      </c>
      <c r="G219" s="4" t="s">
        <v>178</v>
      </c>
      <c r="H219" s="6">
        <v>1217169</v>
      </c>
      <c r="I219" s="6">
        <v>254</v>
      </c>
    </row>
    <row r="220" spans="1:9" ht="14.55" customHeight="1" x14ac:dyDescent="0.25">
      <c r="A220" s="4" t="s">
        <v>244</v>
      </c>
      <c r="B220" s="4" t="s">
        <v>58</v>
      </c>
      <c r="C220" s="4" t="s">
        <v>53</v>
      </c>
      <c r="D220" s="4" t="s">
        <v>163</v>
      </c>
      <c r="E220" s="4" t="s">
        <v>164</v>
      </c>
      <c r="F220" s="6">
        <v>36328</v>
      </c>
      <c r="G220" s="4" t="s">
        <v>178</v>
      </c>
      <c r="H220" s="6">
        <v>1136445</v>
      </c>
      <c r="I220" s="6">
        <v>320</v>
      </c>
    </row>
    <row r="221" spans="1:9" ht="14.55" customHeight="1" x14ac:dyDescent="0.25">
      <c r="A221" s="4" t="s">
        <v>244</v>
      </c>
      <c r="B221" s="4" t="s">
        <v>58</v>
      </c>
      <c r="C221" s="4" t="s">
        <v>53</v>
      </c>
      <c r="D221" s="4" t="s">
        <v>165</v>
      </c>
      <c r="E221" s="4" t="s">
        <v>166</v>
      </c>
      <c r="F221" s="6">
        <v>23794</v>
      </c>
      <c r="G221" s="4" t="s">
        <v>178</v>
      </c>
      <c r="H221" s="6">
        <v>941640</v>
      </c>
      <c r="I221" s="6">
        <v>253</v>
      </c>
    </row>
    <row r="222" spans="1:9" ht="14.55" customHeight="1" x14ac:dyDescent="0.25">
      <c r="A222" s="4" t="s">
        <v>244</v>
      </c>
      <c r="B222" s="4" t="s">
        <v>58</v>
      </c>
      <c r="C222" s="4" t="s">
        <v>53</v>
      </c>
      <c r="D222" s="4" t="s">
        <v>167</v>
      </c>
      <c r="E222" s="4" t="s">
        <v>168</v>
      </c>
      <c r="F222" s="6">
        <v>16123</v>
      </c>
      <c r="G222" s="4" t="s">
        <v>178</v>
      </c>
      <c r="H222" s="6">
        <v>824216</v>
      </c>
      <c r="I222" s="6">
        <v>196</v>
      </c>
    </row>
    <row r="223" spans="1:9" ht="14.55" customHeight="1" x14ac:dyDescent="0.25">
      <c r="A223" s="4" t="s">
        <v>244</v>
      </c>
      <c r="B223" s="4" t="s">
        <v>58</v>
      </c>
      <c r="C223" s="4" t="s">
        <v>53</v>
      </c>
      <c r="D223" s="4" t="s">
        <v>169</v>
      </c>
      <c r="E223" s="4" t="s">
        <v>170</v>
      </c>
      <c r="F223" s="6">
        <v>12803</v>
      </c>
      <c r="G223" s="4" t="s">
        <v>178</v>
      </c>
      <c r="H223" s="6">
        <v>853779</v>
      </c>
      <c r="I223" s="6">
        <v>150</v>
      </c>
    </row>
    <row r="224" spans="1:9" ht="14.55" customHeight="1" x14ac:dyDescent="0.25">
      <c r="A224" s="4" t="s">
        <v>244</v>
      </c>
      <c r="B224" s="4" t="s">
        <v>58</v>
      </c>
      <c r="C224" s="4" t="s">
        <v>53</v>
      </c>
      <c r="D224" s="4" t="s">
        <v>171</v>
      </c>
      <c r="E224" s="4" t="s">
        <v>172</v>
      </c>
      <c r="F224" s="6">
        <v>27213</v>
      </c>
      <c r="G224" s="4" t="s">
        <v>178</v>
      </c>
      <c r="H224" s="6">
        <v>1431228</v>
      </c>
      <c r="I224" s="6">
        <v>190</v>
      </c>
    </row>
    <row r="225" spans="1:9" ht="14.55" customHeight="1" x14ac:dyDescent="0.25">
      <c r="A225" s="4" t="s">
        <v>244</v>
      </c>
      <c r="B225" s="4" t="s">
        <v>58</v>
      </c>
      <c r="C225" s="4" t="s">
        <v>53</v>
      </c>
      <c r="D225" s="4" t="s">
        <v>173</v>
      </c>
      <c r="E225" s="4" t="s">
        <v>174</v>
      </c>
      <c r="F225" s="6">
        <v>91931</v>
      </c>
      <c r="G225" s="4" t="s">
        <v>178</v>
      </c>
      <c r="H225" s="6">
        <v>1948316</v>
      </c>
      <c r="I225" s="6">
        <v>472</v>
      </c>
    </row>
    <row r="226" spans="1:9" ht="14.55" customHeight="1" x14ac:dyDescent="0.25">
      <c r="A226" s="4" t="s">
        <v>244</v>
      </c>
      <c r="B226" s="4" t="s">
        <v>58</v>
      </c>
      <c r="C226" s="4" t="s">
        <v>62</v>
      </c>
      <c r="D226" s="4" t="s">
        <v>82</v>
      </c>
      <c r="E226" s="4" t="s">
        <v>82</v>
      </c>
      <c r="F226" s="6">
        <v>2228</v>
      </c>
      <c r="G226" s="4"/>
      <c r="H226" s="6"/>
      <c r="I226" s="6"/>
    </row>
    <row r="227" spans="1:9" ht="14.55" customHeight="1" x14ac:dyDescent="0.25">
      <c r="A227" s="4" t="s">
        <v>244</v>
      </c>
      <c r="B227" s="4" t="s">
        <v>58</v>
      </c>
      <c r="C227" s="4" t="s">
        <v>61</v>
      </c>
      <c r="D227" s="4" t="s">
        <v>82</v>
      </c>
      <c r="E227" s="4" t="s">
        <v>82</v>
      </c>
      <c r="F227" s="6">
        <v>202746</v>
      </c>
      <c r="G227" s="4"/>
      <c r="H227" s="6"/>
      <c r="I227" s="6"/>
    </row>
    <row r="228" spans="1:9" ht="14.55" customHeight="1" x14ac:dyDescent="0.25">
      <c r="A228" s="4" t="s">
        <v>244</v>
      </c>
      <c r="B228" s="4" t="s">
        <v>59</v>
      </c>
      <c r="C228" s="4" t="s">
        <v>53</v>
      </c>
      <c r="D228" s="4" t="s">
        <v>90</v>
      </c>
      <c r="E228" s="4" t="s">
        <v>91</v>
      </c>
      <c r="F228" s="6">
        <v>6689</v>
      </c>
      <c r="G228" s="4" t="s">
        <v>178</v>
      </c>
      <c r="H228" s="6">
        <v>782098</v>
      </c>
      <c r="I228" s="6">
        <v>86</v>
      </c>
    </row>
    <row r="229" spans="1:9" ht="14.55" customHeight="1" x14ac:dyDescent="0.25">
      <c r="A229" s="4" t="s">
        <v>244</v>
      </c>
      <c r="B229" s="4" t="s">
        <v>59</v>
      </c>
      <c r="C229" s="4" t="s">
        <v>53</v>
      </c>
      <c r="D229" s="4" t="s">
        <v>93</v>
      </c>
      <c r="E229" s="4" t="s">
        <v>94</v>
      </c>
      <c r="F229" s="6">
        <v>22981</v>
      </c>
      <c r="G229" s="4" t="s">
        <v>178</v>
      </c>
      <c r="H229" s="6">
        <v>800540</v>
      </c>
      <c r="I229" s="6">
        <v>287</v>
      </c>
    </row>
    <row r="230" spans="1:9" ht="14.55" customHeight="1" x14ac:dyDescent="0.25">
      <c r="A230" s="4" t="s">
        <v>244</v>
      </c>
      <c r="B230" s="4" t="s">
        <v>59</v>
      </c>
      <c r="C230" s="4" t="s">
        <v>53</v>
      </c>
      <c r="D230" s="4" t="s">
        <v>95</v>
      </c>
      <c r="E230" s="4" t="s">
        <v>96</v>
      </c>
      <c r="F230" s="6">
        <v>54552</v>
      </c>
      <c r="G230" s="4" t="s">
        <v>178</v>
      </c>
      <c r="H230" s="6">
        <v>1077159</v>
      </c>
      <c r="I230" s="6">
        <v>506</v>
      </c>
    </row>
    <row r="231" spans="1:9" ht="14.55" customHeight="1" x14ac:dyDescent="0.25">
      <c r="A231" s="4" t="s">
        <v>244</v>
      </c>
      <c r="B231" s="4" t="s">
        <v>59</v>
      </c>
      <c r="C231" s="4" t="s">
        <v>53</v>
      </c>
      <c r="D231" s="4" t="s">
        <v>97</v>
      </c>
      <c r="E231" s="4" t="s">
        <v>98</v>
      </c>
      <c r="F231" s="6">
        <v>31326</v>
      </c>
      <c r="G231" s="4" t="s">
        <v>178</v>
      </c>
      <c r="H231" s="6">
        <v>966500</v>
      </c>
      <c r="I231" s="6">
        <v>324</v>
      </c>
    </row>
    <row r="232" spans="1:9" ht="14.55" customHeight="1" x14ac:dyDescent="0.25">
      <c r="A232" s="4" t="s">
        <v>244</v>
      </c>
      <c r="B232" s="4" t="s">
        <v>59</v>
      </c>
      <c r="C232" s="4" t="s">
        <v>53</v>
      </c>
      <c r="D232" s="4" t="s">
        <v>99</v>
      </c>
      <c r="E232" s="4" t="s">
        <v>100</v>
      </c>
      <c r="F232" s="6">
        <v>10587</v>
      </c>
      <c r="G232" s="4" t="s">
        <v>178</v>
      </c>
      <c r="H232" s="6">
        <v>818305</v>
      </c>
      <c r="I232" s="6">
        <v>129</v>
      </c>
    </row>
    <row r="233" spans="1:9" ht="14.55" customHeight="1" x14ac:dyDescent="0.25">
      <c r="A233" s="4" t="s">
        <v>244</v>
      </c>
      <c r="B233" s="4" t="s">
        <v>59</v>
      </c>
      <c r="C233" s="4" t="s">
        <v>53</v>
      </c>
      <c r="D233" s="4" t="s">
        <v>101</v>
      </c>
      <c r="E233" s="4" t="s">
        <v>102</v>
      </c>
      <c r="F233" s="6">
        <v>18627</v>
      </c>
      <c r="G233" s="4" t="s">
        <v>178</v>
      </c>
      <c r="H233" s="6">
        <v>1459578</v>
      </c>
      <c r="I233" s="6">
        <v>128</v>
      </c>
    </row>
    <row r="234" spans="1:9" ht="14.55" customHeight="1" x14ac:dyDescent="0.25">
      <c r="A234" s="4" t="s">
        <v>244</v>
      </c>
      <c r="B234" s="4" t="s">
        <v>59</v>
      </c>
      <c r="C234" s="4" t="s">
        <v>53</v>
      </c>
      <c r="D234" s="4" t="s">
        <v>103</v>
      </c>
      <c r="E234" s="4" t="s">
        <v>104</v>
      </c>
      <c r="F234" s="6">
        <v>11961</v>
      </c>
      <c r="G234" s="4" t="s">
        <v>178</v>
      </c>
      <c r="H234" s="6">
        <v>752342</v>
      </c>
      <c r="I234" s="6">
        <v>159</v>
      </c>
    </row>
    <row r="235" spans="1:9" ht="14.55" customHeight="1" x14ac:dyDescent="0.25">
      <c r="A235" s="4" t="s">
        <v>244</v>
      </c>
      <c r="B235" s="4" t="s">
        <v>59</v>
      </c>
      <c r="C235" s="4" t="s">
        <v>53</v>
      </c>
      <c r="D235" s="4" t="s">
        <v>105</v>
      </c>
      <c r="E235" s="4" t="s">
        <v>106</v>
      </c>
      <c r="F235" s="6">
        <v>32708</v>
      </c>
      <c r="G235" s="4" t="s">
        <v>178</v>
      </c>
      <c r="H235" s="6">
        <v>2100122</v>
      </c>
      <c r="I235" s="6">
        <v>156</v>
      </c>
    </row>
    <row r="236" spans="1:9" ht="14.55" customHeight="1" x14ac:dyDescent="0.25">
      <c r="A236" s="4" t="s">
        <v>244</v>
      </c>
      <c r="B236" s="4" t="s">
        <v>59</v>
      </c>
      <c r="C236" s="4" t="s">
        <v>53</v>
      </c>
      <c r="D236" s="4" t="s">
        <v>107</v>
      </c>
      <c r="E236" s="4" t="s">
        <v>108</v>
      </c>
      <c r="F236" s="6">
        <v>7675</v>
      </c>
      <c r="G236" s="4" t="s">
        <v>178</v>
      </c>
      <c r="H236" s="6">
        <v>483932</v>
      </c>
      <c r="I236" s="6">
        <v>159</v>
      </c>
    </row>
    <row r="237" spans="1:9" ht="14.55" customHeight="1" x14ac:dyDescent="0.25">
      <c r="A237" s="4" t="s">
        <v>244</v>
      </c>
      <c r="B237" s="4" t="s">
        <v>59</v>
      </c>
      <c r="C237" s="4" t="s">
        <v>53</v>
      </c>
      <c r="D237" s="4" t="s">
        <v>109</v>
      </c>
      <c r="E237" s="4" t="s">
        <v>110</v>
      </c>
      <c r="F237" s="6">
        <v>13533</v>
      </c>
      <c r="G237" s="4" t="s">
        <v>178</v>
      </c>
      <c r="H237" s="6">
        <v>783439</v>
      </c>
      <c r="I237" s="6">
        <v>173</v>
      </c>
    </row>
    <row r="238" spans="1:9" ht="14.55" customHeight="1" x14ac:dyDescent="0.25">
      <c r="A238" s="4" t="s">
        <v>244</v>
      </c>
      <c r="B238" s="4" t="s">
        <v>59</v>
      </c>
      <c r="C238" s="4" t="s">
        <v>53</v>
      </c>
      <c r="D238" s="4" t="s">
        <v>111</v>
      </c>
      <c r="E238" s="4" t="s">
        <v>112</v>
      </c>
      <c r="F238" s="6">
        <v>15674</v>
      </c>
      <c r="G238" s="4" t="s">
        <v>178</v>
      </c>
      <c r="H238" s="6">
        <v>878054</v>
      </c>
      <c r="I238" s="6">
        <v>179</v>
      </c>
    </row>
    <row r="239" spans="1:9" ht="14.55" customHeight="1" x14ac:dyDescent="0.25">
      <c r="A239" s="4" t="s">
        <v>244</v>
      </c>
      <c r="B239" s="4" t="s">
        <v>59</v>
      </c>
      <c r="C239" s="4" t="s">
        <v>53</v>
      </c>
      <c r="D239" s="4" t="s">
        <v>113</v>
      </c>
      <c r="E239" s="4" t="s">
        <v>114</v>
      </c>
      <c r="F239" s="6">
        <v>15476</v>
      </c>
      <c r="G239" s="4" t="s">
        <v>178</v>
      </c>
      <c r="H239" s="6">
        <v>1034532</v>
      </c>
      <c r="I239" s="6">
        <v>150</v>
      </c>
    </row>
    <row r="240" spans="1:9" ht="14.55" customHeight="1" x14ac:dyDescent="0.25">
      <c r="A240" s="4" t="s">
        <v>244</v>
      </c>
      <c r="B240" s="4" t="s">
        <v>59</v>
      </c>
      <c r="C240" s="4" t="s">
        <v>53</v>
      </c>
      <c r="D240" s="4" t="s">
        <v>115</v>
      </c>
      <c r="E240" s="4" t="s">
        <v>116</v>
      </c>
      <c r="F240" s="6">
        <v>8777</v>
      </c>
      <c r="G240" s="4" t="s">
        <v>178</v>
      </c>
      <c r="H240" s="6">
        <v>661539</v>
      </c>
      <c r="I240" s="6">
        <v>133</v>
      </c>
    </row>
    <row r="241" spans="1:9" ht="14.55" customHeight="1" x14ac:dyDescent="0.25">
      <c r="A241" s="4" t="s">
        <v>244</v>
      </c>
      <c r="B241" s="4" t="s">
        <v>59</v>
      </c>
      <c r="C241" s="4" t="s">
        <v>53</v>
      </c>
      <c r="D241" s="4" t="s">
        <v>117</v>
      </c>
      <c r="E241" s="4" t="s">
        <v>118</v>
      </c>
      <c r="F241" s="6">
        <v>11057</v>
      </c>
      <c r="G241" s="4" t="s">
        <v>178</v>
      </c>
      <c r="H241" s="6">
        <v>616995</v>
      </c>
      <c r="I241" s="6">
        <v>179</v>
      </c>
    </row>
    <row r="242" spans="1:9" ht="14.55" customHeight="1" x14ac:dyDescent="0.25">
      <c r="A242" s="4" t="s">
        <v>244</v>
      </c>
      <c r="B242" s="4" t="s">
        <v>59</v>
      </c>
      <c r="C242" s="4" t="s">
        <v>53</v>
      </c>
      <c r="D242" s="4" t="s">
        <v>119</v>
      </c>
      <c r="E242" s="4" t="s">
        <v>120</v>
      </c>
      <c r="F242" s="6">
        <v>5532</v>
      </c>
      <c r="G242" s="4" t="s">
        <v>178</v>
      </c>
      <c r="H242" s="6">
        <v>537924</v>
      </c>
      <c r="I242" s="6">
        <v>103</v>
      </c>
    </row>
    <row r="243" spans="1:9" ht="14.55" customHeight="1" x14ac:dyDescent="0.25">
      <c r="A243" s="4" t="s">
        <v>244</v>
      </c>
      <c r="B243" s="4" t="s">
        <v>59</v>
      </c>
      <c r="C243" s="4" t="s">
        <v>53</v>
      </c>
      <c r="D243" s="4" t="s">
        <v>121</v>
      </c>
      <c r="E243" s="4" t="s">
        <v>122</v>
      </c>
      <c r="F243" s="6">
        <v>73674</v>
      </c>
      <c r="G243" s="4" t="s">
        <v>178</v>
      </c>
      <c r="H243" s="6">
        <v>2320837</v>
      </c>
      <c r="I243" s="6">
        <v>317</v>
      </c>
    </row>
    <row r="244" spans="1:9" ht="14.55" customHeight="1" x14ac:dyDescent="0.25">
      <c r="A244" s="4" t="s">
        <v>244</v>
      </c>
      <c r="B244" s="4" t="s">
        <v>59</v>
      </c>
      <c r="C244" s="4" t="s">
        <v>53</v>
      </c>
      <c r="D244" s="4" t="s">
        <v>123</v>
      </c>
      <c r="E244" s="4" t="s">
        <v>124</v>
      </c>
      <c r="F244" s="6">
        <v>19608</v>
      </c>
      <c r="G244" s="4" t="s">
        <v>178</v>
      </c>
      <c r="H244" s="6">
        <v>1520524</v>
      </c>
      <c r="I244" s="6">
        <v>129</v>
      </c>
    </row>
    <row r="245" spans="1:9" ht="14.55" customHeight="1" x14ac:dyDescent="0.25">
      <c r="A245" s="4" t="s">
        <v>244</v>
      </c>
      <c r="B245" s="4" t="s">
        <v>59</v>
      </c>
      <c r="C245" s="4" t="s">
        <v>53</v>
      </c>
      <c r="D245" s="4" t="s">
        <v>125</v>
      </c>
      <c r="E245" s="4" t="s">
        <v>126</v>
      </c>
      <c r="F245" s="6">
        <v>9477</v>
      </c>
      <c r="G245" s="4" t="s">
        <v>178</v>
      </c>
      <c r="H245" s="6">
        <v>662650</v>
      </c>
      <c r="I245" s="6">
        <v>143</v>
      </c>
    </row>
    <row r="246" spans="1:9" ht="14.55" customHeight="1" x14ac:dyDescent="0.25">
      <c r="A246" s="4" t="s">
        <v>244</v>
      </c>
      <c r="B246" s="4" t="s">
        <v>59</v>
      </c>
      <c r="C246" s="4" t="s">
        <v>53</v>
      </c>
      <c r="D246" s="4" t="s">
        <v>127</v>
      </c>
      <c r="E246" s="4" t="s">
        <v>128</v>
      </c>
      <c r="F246" s="6">
        <v>17695</v>
      </c>
      <c r="G246" s="4" t="s">
        <v>178</v>
      </c>
      <c r="H246" s="6">
        <v>1204805</v>
      </c>
      <c r="I246" s="6">
        <v>147</v>
      </c>
    </row>
    <row r="247" spans="1:9" ht="14.55" customHeight="1" x14ac:dyDescent="0.25">
      <c r="A247" s="4" t="s">
        <v>244</v>
      </c>
      <c r="B247" s="4" t="s">
        <v>59</v>
      </c>
      <c r="C247" s="4" t="s">
        <v>53</v>
      </c>
      <c r="D247" s="4" t="s">
        <v>129</v>
      </c>
      <c r="E247" s="4" t="s">
        <v>130</v>
      </c>
      <c r="F247" s="6">
        <v>17200</v>
      </c>
      <c r="G247" s="4" t="s">
        <v>178</v>
      </c>
      <c r="H247" s="6">
        <v>1423418</v>
      </c>
      <c r="I247" s="6">
        <v>121</v>
      </c>
    </row>
    <row r="248" spans="1:9" ht="14.55" customHeight="1" x14ac:dyDescent="0.25">
      <c r="A248" s="4" t="s">
        <v>244</v>
      </c>
      <c r="B248" s="4" t="s">
        <v>59</v>
      </c>
      <c r="C248" s="4" t="s">
        <v>53</v>
      </c>
      <c r="D248" s="4" t="s">
        <v>131</v>
      </c>
      <c r="E248" s="4" t="s">
        <v>132</v>
      </c>
      <c r="F248" s="6">
        <v>21495</v>
      </c>
      <c r="G248" s="4" t="s">
        <v>178</v>
      </c>
      <c r="H248" s="6">
        <v>1512542</v>
      </c>
      <c r="I248" s="6">
        <v>142</v>
      </c>
    </row>
    <row r="249" spans="1:9" ht="14.55" customHeight="1" x14ac:dyDescent="0.25">
      <c r="A249" s="4" t="s">
        <v>244</v>
      </c>
      <c r="B249" s="4" t="s">
        <v>59</v>
      </c>
      <c r="C249" s="4" t="s">
        <v>53</v>
      </c>
      <c r="D249" s="4" t="s">
        <v>133</v>
      </c>
      <c r="E249" s="4" t="s">
        <v>134</v>
      </c>
      <c r="F249" s="6">
        <v>36853</v>
      </c>
      <c r="G249" s="4" t="s">
        <v>178</v>
      </c>
      <c r="H249" s="6">
        <v>1424324</v>
      </c>
      <c r="I249" s="6">
        <v>259</v>
      </c>
    </row>
    <row r="250" spans="1:9" ht="14.55" customHeight="1" x14ac:dyDescent="0.25">
      <c r="A250" s="4" t="s">
        <v>244</v>
      </c>
      <c r="B250" s="4" t="s">
        <v>59</v>
      </c>
      <c r="C250" s="4" t="s">
        <v>53</v>
      </c>
      <c r="D250" s="4" t="s">
        <v>135</v>
      </c>
      <c r="E250" s="4" t="s">
        <v>136</v>
      </c>
      <c r="F250" s="6">
        <v>22367</v>
      </c>
      <c r="G250" s="4" t="s">
        <v>178</v>
      </c>
      <c r="H250" s="6">
        <v>925304</v>
      </c>
      <c r="I250" s="6">
        <v>242</v>
      </c>
    </row>
    <row r="251" spans="1:9" ht="14.55" customHeight="1" x14ac:dyDescent="0.25">
      <c r="A251" s="4" t="s">
        <v>244</v>
      </c>
      <c r="B251" s="4" t="s">
        <v>59</v>
      </c>
      <c r="C251" s="4" t="s">
        <v>53</v>
      </c>
      <c r="D251" s="4" t="s">
        <v>137</v>
      </c>
      <c r="E251" s="4" t="s">
        <v>138</v>
      </c>
      <c r="F251" s="6">
        <v>9563</v>
      </c>
      <c r="G251" s="4" t="s">
        <v>178</v>
      </c>
      <c r="H251" s="6">
        <v>645833</v>
      </c>
      <c r="I251" s="6">
        <v>148</v>
      </c>
    </row>
    <row r="252" spans="1:9" ht="14.55" customHeight="1" x14ac:dyDescent="0.25">
      <c r="A252" s="4" t="s">
        <v>244</v>
      </c>
      <c r="B252" s="4" t="s">
        <v>59</v>
      </c>
      <c r="C252" s="4" t="s">
        <v>53</v>
      </c>
      <c r="D252" s="4" t="s">
        <v>139</v>
      </c>
      <c r="E252" s="4" t="s">
        <v>140</v>
      </c>
      <c r="F252" s="6">
        <v>13360</v>
      </c>
      <c r="G252" s="4" t="s">
        <v>178</v>
      </c>
      <c r="H252" s="6">
        <v>975819</v>
      </c>
      <c r="I252" s="6">
        <v>137</v>
      </c>
    </row>
    <row r="253" spans="1:9" ht="14.55" customHeight="1" x14ac:dyDescent="0.25">
      <c r="A253" s="4" t="s">
        <v>244</v>
      </c>
      <c r="B253" s="4" t="s">
        <v>59</v>
      </c>
      <c r="C253" s="4" t="s">
        <v>53</v>
      </c>
      <c r="D253" s="4" t="s">
        <v>141</v>
      </c>
      <c r="E253" s="4" t="s">
        <v>142</v>
      </c>
      <c r="F253" s="6">
        <v>11501</v>
      </c>
      <c r="G253" s="4" t="s">
        <v>178</v>
      </c>
      <c r="H253" s="6">
        <v>872776</v>
      </c>
      <c r="I253" s="6">
        <v>132</v>
      </c>
    </row>
    <row r="254" spans="1:9" ht="14.55" customHeight="1" x14ac:dyDescent="0.25">
      <c r="A254" s="4" t="s">
        <v>244</v>
      </c>
      <c r="B254" s="4" t="s">
        <v>59</v>
      </c>
      <c r="C254" s="4" t="s">
        <v>53</v>
      </c>
      <c r="D254" s="4" t="s">
        <v>143</v>
      </c>
      <c r="E254" s="4" t="s">
        <v>144</v>
      </c>
      <c r="F254" s="6">
        <v>44427</v>
      </c>
      <c r="G254" s="4" t="s">
        <v>178</v>
      </c>
      <c r="H254" s="6">
        <v>1151808</v>
      </c>
      <c r="I254" s="6">
        <v>386</v>
      </c>
    </row>
    <row r="255" spans="1:9" ht="14.55" customHeight="1" x14ac:dyDescent="0.25">
      <c r="A255" s="4" t="s">
        <v>244</v>
      </c>
      <c r="B255" s="4" t="s">
        <v>59</v>
      </c>
      <c r="C255" s="4" t="s">
        <v>53</v>
      </c>
      <c r="D255" s="4" t="s">
        <v>145</v>
      </c>
      <c r="E255" s="4" t="s">
        <v>146</v>
      </c>
      <c r="F255" s="6">
        <v>82012</v>
      </c>
      <c r="G255" s="4" t="s">
        <v>178</v>
      </c>
      <c r="H255" s="6">
        <v>1610368</v>
      </c>
      <c r="I255" s="6">
        <v>509</v>
      </c>
    </row>
    <row r="256" spans="1:9" ht="14.55" customHeight="1" x14ac:dyDescent="0.25">
      <c r="A256" s="4" t="s">
        <v>244</v>
      </c>
      <c r="B256" s="4" t="s">
        <v>59</v>
      </c>
      <c r="C256" s="4" t="s">
        <v>53</v>
      </c>
      <c r="D256" s="4" t="s">
        <v>147</v>
      </c>
      <c r="E256" s="4" t="s">
        <v>148</v>
      </c>
      <c r="F256" s="6">
        <v>43765</v>
      </c>
      <c r="G256" s="4" t="s">
        <v>178</v>
      </c>
      <c r="H256" s="6">
        <v>2480998</v>
      </c>
      <c r="I256" s="6">
        <v>176</v>
      </c>
    </row>
    <row r="257" spans="1:9" ht="14.55" customHeight="1" x14ac:dyDescent="0.25">
      <c r="A257" s="4" t="s">
        <v>244</v>
      </c>
      <c r="B257" s="4" t="s">
        <v>59</v>
      </c>
      <c r="C257" s="4" t="s">
        <v>53</v>
      </c>
      <c r="D257" s="4" t="s">
        <v>149</v>
      </c>
      <c r="E257" s="4" t="s">
        <v>150</v>
      </c>
      <c r="F257" s="6">
        <v>56363</v>
      </c>
      <c r="G257" s="4" t="s">
        <v>178</v>
      </c>
      <c r="H257" s="6">
        <v>1727921</v>
      </c>
      <c r="I257" s="6">
        <v>326</v>
      </c>
    </row>
    <row r="258" spans="1:9" ht="14.55" customHeight="1" x14ac:dyDescent="0.25">
      <c r="A258" s="4" t="s">
        <v>244</v>
      </c>
      <c r="B258" s="4" t="s">
        <v>59</v>
      </c>
      <c r="C258" s="4" t="s">
        <v>53</v>
      </c>
      <c r="D258" s="4" t="s">
        <v>151</v>
      </c>
      <c r="E258" s="4" t="s">
        <v>152</v>
      </c>
      <c r="F258" s="6">
        <v>9711</v>
      </c>
      <c r="G258" s="4" t="s">
        <v>178</v>
      </c>
      <c r="H258" s="6">
        <v>637772</v>
      </c>
      <c r="I258" s="6">
        <v>152</v>
      </c>
    </row>
    <row r="259" spans="1:9" ht="14.55" customHeight="1" x14ac:dyDescent="0.25">
      <c r="A259" s="4" t="s">
        <v>244</v>
      </c>
      <c r="B259" s="4" t="s">
        <v>59</v>
      </c>
      <c r="C259" s="4" t="s">
        <v>53</v>
      </c>
      <c r="D259" s="4" t="s">
        <v>153</v>
      </c>
      <c r="E259" s="4" t="s">
        <v>154</v>
      </c>
      <c r="F259" s="6">
        <v>18676</v>
      </c>
      <c r="G259" s="4" t="s">
        <v>178</v>
      </c>
      <c r="H259" s="6">
        <v>955272</v>
      </c>
      <c r="I259" s="6">
        <v>196</v>
      </c>
    </row>
    <row r="260" spans="1:9" ht="14.55" customHeight="1" x14ac:dyDescent="0.25">
      <c r="A260" s="4" t="s">
        <v>244</v>
      </c>
      <c r="B260" s="4" t="s">
        <v>59</v>
      </c>
      <c r="C260" s="4" t="s">
        <v>53</v>
      </c>
      <c r="D260" s="4" t="s">
        <v>155</v>
      </c>
      <c r="E260" s="4" t="s">
        <v>156</v>
      </c>
      <c r="F260" s="6">
        <v>6572</v>
      </c>
      <c r="G260" s="4" t="s">
        <v>178</v>
      </c>
      <c r="H260" s="6">
        <v>426648</v>
      </c>
      <c r="I260" s="6">
        <v>154</v>
      </c>
    </row>
    <row r="261" spans="1:9" ht="14.55" customHeight="1" x14ac:dyDescent="0.25">
      <c r="A261" s="4" t="s">
        <v>244</v>
      </c>
      <c r="B261" s="4" t="s">
        <v>59</v>
      </c>
      <c r="C261" s="4" t="s">
        <v>53</v>
      </c>
      <c r="D261" s="4" t="s">
        <v>157</v>
      </c>
      <c r="E261" s="4" t="s">
        <v>158</v>
      </c>
      <c r="F261" s="6">
        <v>4582</v>
      </c>
      <c r="G261" s="4" t="s">
        <v>178</v>
      </c>
      <c r="H261" s="6">
        <v>479329</v>
      </c>
      <c r="I261" s="6">
        <v>96</v>
      </c>
    </row>
    <row r="262" spans="1:9" ht="14.55" customHeight="1" x14ac:dyDescent="0.25">
      <c r="A262" s="4" t="s">
        <v>244</v>
      </c>
      <c r="B262" s="4" t="s">
        <v>59</v>
      </c>
      <c r="C262" s="4" t="s">
        <v>53</v>
      </c>
      <c r="D262" s="4" t="s">
        <v>159</v>
      </c>
      <c r="E262" s="4" t="s">
        <v>160</v>
      </c>
      <c r="F262" s="6">
        <v>30561</v>
      </c>
      <c r="G262" s="4" t="s">
        <v>178</v>
      </c>
      <c r="H262" s="6">
        <v>1466278</v>
      </c>
      <c r="I262" s="6">
        <v>208</v>
      </c>
    </row>
    <row r="263" spans="1:9" ht="14.55" customHeight="1" x14ac:dyDescent="0.25">
      <c r="A263" s="4" t="s">
        <v>244</v>
      </c>
      <c r="B263" s="4" t="s">
        <v>59</v>
      </c>
      <c r="C263" s="4" t="s">
        <v>53</v>
      </c>
      <c r="D263" s="4" t="s">
        <v>161</v>
      </c>
      <c r="E263" s="4" t="s">
        <v>162</v>
      </c>
      <c r="F263" s="6">
        <v>23942</v>
      </c>
      <c r="G263" s="4" t="s">
        <v>178</v>
      </c>
      <c r="H263" s="6">
        <v>1217169</v>
      </c>
      <c r="I263" s="6">
        <v>197</v>
      </c>
    </row>
    <row r="264" spans="1:9" ht="14.55" customHeight="1" x14ac:dyDescent="0.25">
      <c r="A264" s="4" t="s">
        <v>244</v>
      </c>
      <c r="B264" s="4" t="s">
        <v>59</v>
      </c>
      <c r="C264" s="4" t="s">
        <v>53</v>
      </c>
      <c r="D264" s="4" t="s">
        <v>163</v>
      </c>
      <c r="E264" s="4" t="s">
        <v>164</v>
      </c>
      <c r="F264" s="6">
        <v>27637</v>
      </c>
      <c r="G264" s="4" t="s">
        <v>178</v>
      </c>
      <c r="H264" s="6">
        <v>1136445</v>
      </c>
      <c r="I264" s="6">
        <v>243</v>
      </c>
    </row>
    <row r="265" spans="1:9" ht="14.55" customHeight="1" x14ac:dyDescent="0.25">
      <c r="A265" s="4" t="s">
        <v>244</v>
      </c>
      <c r="B265" s="4" t="s">
        <v>59</v>
      </c>
      <c r="C265" s="4" t="s">
        <v>53</v>
      </c>
      <c r="D265" s="4" t="s">
        <v>165</v>
      </c>
      <c r="E265" s="4" t="s">
        <v>166</v>
      </c>
      <c r="F265" s="6">
        <v>17925</v>
      </c>
      <c r="G265" s="4" t="s">
        <v>178</v>
      </c>
      <c r="H265" s="6">
        <v>941640</v>
      </c>
      <c r="I265" s="6">
        <v>190</v>
      </c>
    </row>
    <row r="266" spans="1:9" ht="14.55" customHeight="1" x14ac:dyDescent="0.25">
      <c r="A266" s="4" t="s">
        <v>244</v>
      </c>
      <c r="B266" s="4" t="s">
        <v>59</v>
      </c>
      <c r="C266" s="4" t="s">
        <v>53</v>
      </c>
      <c r="D266" s="4" t="s">
        <v>167</v>
      </c>
      <c r="E266" s="4" t="s">
        <v>168</v>
      </c>
      <c r="F266" s="6">
        <v>11291</v>
      </c>
      <c r="G266" s="4" t="s">
        <v>178</v>
      </c>
      <c r="H266" s="6">
        <v>824216</v>
      </c>
      <c r="I266" s="6">
        <v>137</v>
      </c>
    </row>
    <row r="267" spans="1:9" ht="14.55" customHeight="1" x14ac:dyDescent="0.25">
      <c r="A267" s="4" t="s">
        <v>244</v>
      </c>
      <c r="B267" s="4" t="s">
        <v>59</v>
      </c>
      <c r="C267" s="4" t="s">
        <v>53</v>
      </c>
      <c r="D267" s="4" t="s">
        <v>169</v>
      </c>
      <c r="E267" s="4" t="s">
        <v>170</v>
      </c>
      <c r="F267" s="6">
        <v>9649</v>
      </c>
      <c r="G267" s="4" t="s">
        <v>178</v>
      </c>
      <c r="H267" s="6">
        <v>853779</v>
      </c>
      <c r="I267" s="6">
        <v>113</v>
      </c>
    </row>
    <row r="268" spans="1:9" ht="14.55" customHeight="1" x14ac:dyDescent="0.25">
      <c r="A268" s="4" t="s">
        <v>244</v>
      </c>
      <c r="B268" s="4" t="s">
        <v>59</v>
      </c>
      <c r="C268" s="4" t="s">
        <v>53</v>
      </c>
      <c r="D268" s="4" t="s">
        <v>171</v>
      </c>
      <c r="E268" s="4" t="s">
        <v>172</v>
      </c>
      <c r="F268" s="6">
        <v>20170</v>
      </c>
      <c r="G268" s="4" t="s">
        <v>178</v>
      </c>
      <c r="H268" s="6">
        <v>1431228</v>
      </c>
      <c r="I268" s="6">
        <v>141</v>
      </c>
    </row>
    <row r="269" spans="1:9" ht="14.55" customHeight="1" x14ac:dyDescent="0.25">
      <c r="A269" s="4" t="s">
        <v>244</v>
      </c>
      <c r="B269" s="4" t="s">
        <v>59</v>
      </c>
      <c r="C269" s="4" t="s">
        <v>53</v>
      </c>
      <c r="D269" s="4" t="s">
        <v>173</v>
      </c>
      <c r="E269" s="4" t="s">
        <v>174</v>
      </c>
      <c r="F269" s="6">
        <v>72453</v>
      </c>
      <c r="G269" s="4" t="s">
        <v>178</v>
      </c>
      <c r="H269" s="6">
        <v>1948316</v>
      </c>
      <c r="I269" s="6">
        <v>372</v>
      </c>
    </row>
    <row r="270" spans="1:9" ht="14.55" customHeight="1" x14ac:dyDescent="0.25">
      <c r="A270" s="4" t="s">
        <v>244</v>
      </c>
      <c r="B270" s="4" t="s">
        <v>59</v>
      </c>
      <c r="C270" s="4" t="s">
        <v>61</v>
      </c>
      <c r="D270" s="4" t="s">
        <v>82</v>
      </c>
      <c r="E270" s="4" t="s">
        <v>82</v>
      </c>
      <c r="F270" s="6">
        <v>150717</v>
      </c>
      <c r="G270" s="4"/>
      <c r="H270" s="6"/>
      <c r="I270" s="6"/>
    </row>
    <row r="271" spans="1:9" ht="14.55" customHeight="1" x14ac:dyDescent="0.25">
      <c r="A271" s="4" t="s">
        <v>244</v>
      </c>
      <c r="B271" s="4" t="s">
        <v>59</v>
      </c>
      <c r="C271" s="4" t="s">
        <v>62</v>
      </c>
      <c r="D271" s="4" t="s">
        <v>82</v>
      </c>
      <c r="E271" s="4" t="s">
        <v>82</v>
      </c>
      <c r="F271" s="6">
        <v>1239</v>
      </c>
      <c r="G271" s="4"/>
      <c r="H271" s="6"/>
      <c r="I271" s="6"/>
    </row>
    <row r="272" spans="1:9" ht="14.55" customHeight="1" x14ac:dyDescent="0.25">
      <c r="A272" s="4" t="s">
        <v>244</v>
      </c>
      <c r="B272" s="4" t="s">
        <v>60</v>
      </c>
      <c r="C272" s="4" t="s">
        <v>53</v>
      </c>
      <c r="D272" s="4" t="s">
        <v>90</v>
      </c>
      <c r="E272" s="4" t="s">
        <v>91</v>
      </c>
      <c r="F272" s="6">
        <v>1473</v>
      </c>
      <c r="G272" s="4" t="s">
        <v>178</v>
      </c>
      <c r="H272" s="6">
        <v>782098</v>
      </c>
      <c r="I272" s="6">
        <v>19</v>
      </c>
    </row>
    <row r="273" spans="1:9" ht="14.55" customHeight="1" x14ac:dyDescent="0.25">
      <c r="A273" s="4" t="s">
        <v>244</v>
      </c>
      <c r="B273" s="4" t="s">
        <v>60</v>
      </c>
      <c r="C273" s="4" t="s">
        <v>53</v>
      </c>
      <c r="D273" s="4" t="s">
        <v>93</v>
      </c>
      <c r="E273" s="4" t="s">
        <v>94</v>
      </c>
      <c r="F273" s="6">
        <v>8908</v>
      </c>
      <c r="G273" s="4" t="s">
        <v>178</v>
      </c>
      <c r="H273" s="6">
        <v>800540</v>
      </c>
      <c r="I273" s="6">
        <v>111</v>
      </c>
    </row>
    <row r="274" spans="1:9" ht="14.55" customHeight="1" x14ac:dyDescent="0.25">
      <c r="A274" s="4" t="s">
        <v>244</v>
      </c>
      <c r="B274" s="4" t="s">
        <v>60</v>
      </c>
      <c r="C274" s="4" t="s">
        <v>53</v>
      </c>
      <c r="D274" s="4" t="s">
        <v>95</v>
      </c>
      <c r="E274" s="4" t="s">
        <v>96</v>
      </c>
      <c r="F274" s="6">
        <v>23297</v>
      </c>
      <c r="G274" s="4" t="s">
        <v>178</v>
      </c>
      <c r="H274" s="6">
        <v>1077159</v>
      </c>
      <c r="I274" s="6">
        <v>216</v>
      </c>
    </row>
    <row r="275" spans="1:9" ht="14.55" customHeight="1" x14ac:dyDescent="0.25">
      <c r="A275" s="4" t="s">
        <v>244</v>
      </c>
      <c r="B275" s="4" t="s">
        <v>60</v>
      </c>
      <c r="C275" s="4" t="s">
        <v>53</v>
      </c>
      <c r="D275" s="4" t="s">
        <v>97</v>
      </c>
      <c r="E275" s="4" t="s">
        <v>98</v>
      </c>
      <c r="F275" s="6">
        <v>13051</v>
      </c>
      <c r="G275" s="4" t="s">
        <v>178</v>
      </c>
      <c r="H275" s="6">
        <v>966500</v>
      </c>
      <c r="I275" s="6">
        <v>135</v>
      </c>
    </row>
    <row r="276" spans="1:9" ht="14.55" customHeight="1" x14ac:dyDescent="0.25">
      <c r="A276" s="4" t="s">
        <v>244</v>
      </c>
      <c r="B276" s="4" t="s">
        <v>60</v>
      </c>
      <c r="C276" s="4" t="s">
        <v>53</v>
      </c>
      <c r="D276" s="4" t="s">
        <v>99</v>
      </c>
      <c r="E276" s="4" t="s">
        <v>100</v>
      </c>
      <c r="F276" s="6">
        <v>2798</v>
      </c>
      <c r="G276" s="4" t="s">
        <v>178</v>
      </c>
      <c r="H276" s="6">
        <v>818305</v>
      </c>
      <c r="I276" s="6">
        <v>34</v>
      </c>
    </row>
    <row r="277" spans="1:9" ht="14.55" customHeight="1" x14ac:dyDescent="0.25">
      <c r="A277" s="4" t="s">
        <v>244</v>
      </c>
      <c r="B277" s="4" t="s">
        <v>60</v>
      </c>
      <c r="C277" s="4" t="s">
        <v>53</v>
      </c>
      <c r="D277" s="4" t="s">
        <v>101</v>
      </c>
      <c r="E277" s="4" t="s">
        <v>102</v>
      </c>
      <c r="F277" s="6">
        <v>5065</v>
      </c>
      <c r="G277" s="4" t="s">
        <v>178</v>
      </c>
      <c r="H277" s="6">
        <v>1459578</v>
      </c>
      <c r="I277" s="6">
        <v>35</v>
      </c>
    </row>
    <row r="278" spans="1:9" ht="14.55" customHeight="1" x14ac:dyDescent="0.25">
      <c r="A278" s="4" t="s">
        <v>244</v>
      </c>
      <c r="B278" s="4" t="s">
        <v>60</v>
      </c>
      <c r="C278" s="4" t="s">
        <v>53</v>
      </c>
      <c r="D278" s="4" t="s">
        <v>103</v>
      </c>
      <c r="E278" s="4" t="s">
        <v>104</v>
      </c>
      <c r="F278" s="6">
        <v>2771</v>
      </c>
      <c r="G278" s="4" t="s">
        <v>178</v>
      </c>
      <c r="H278" s="6">
        <v>752342</v>
      </c>
      <c r="I278" s="6">
        <v>37</v>
      </c>
    </row>
    <row r="279" spans="1:9" ht="14.55" customHeight="1" x14ac:dyDescent="0.25">
      <c r="A279" s="4" t="s">
        <v>244</v>
      </c>
      <c r="B279" s="4" t="s">
        <v>60</v>
      </c>
      <c r="C279" s="4" t="s">
        <v>53</v>
      </c>
      <c r="D279" s="4" t="s">
        <v>105</v>
      </c>
      <c r="E279" s="4" t="s">
        <v>106</v>
      </c>
      <c r="F279" s="6">
        <v>11229</v>
      </c>
      <c r="G279" s="4" t="s">
        <v>178</v>
      </c>
      <c r="H279" s="6">
        <v>2100122</v>
      </c>
      <c r="I279" s="6">
        <v>53</v>
      </c>
    </row>
    <row r="280" spans="1:9" ht="14.55" customHeight="1" x14ac:dyDescent="0.25">
      <c r="A280" s="4" t="s">
        <v>244</v>
      </c>
      <c r="B280" s="4" t="s">
        <v>60</v>
      </c>
      <c r="C280" s="4" t="s">
        <v>53</v>
      </c>
      <c r="D280" s="4" t="s">
        <v>107</v>
      </c>
      <c r="E280" s="4" t="s">
        <v>108</v>
      </c>
      <c r="F280" s="6">
        <v>2507</v>
      </c>
      <c r="G280" s="4" t="s">
        <v>178</v>
      </c>
      <c r="H280" s="6">
        <v>483932</v>
      </c>
      <c r="I280" s="6">
        <v>52</v>
      </c>
    </row>
    <row r="281" spans="1:9" ht="14.55" customHeight="1" x14ac:dyDescent="0.25">
      <c r="A281" s="4" t="s">
        <v>244</v>
      </c>
      <c r="B281" s="4" t="s">
        <v>60</v>
      </c>
      <c r="C281" s="4" t="s">
        <v>53</v>
      </c>
      <c r="D281" s="4" t="s">
        <v>109</v>
      </c>
      <c r="E281" s="4" t="s">
        <v>110</v>
      </c>
      <c r="F281" s="6">
        <v>5432</v>
      </c>
      <c r="G281" s="4" t="s">
        <v>178</v>
      </c>
      <c r="H281" s="6">
        <v>783439</v>
      </c>
      <c r="I281" s="6">
        <v>69</v>
      </c>
    </row>
    <row r="282" spans="1:9" ht="14.55" customHeight="1" x14ac:dyDescent="0.25">
      <c r="A282" s="4" t="s">
        <v>244</v>
      </c>
      <c r="B282" s="4" t="s">
        <v>60</v>
      </c>
      <c r="C282" s="4" t="s">
        <v>53</v>
      </c>
      <c r="D282" s="4" t="s">
        <v>111</v>
      </c>
      <c r="E282" s="4" t="s">
        <v>112</v>
      </c>
      <c r="F282" s="6">
        <v>3344</v>
      </c>
      <c r="G282" s="4" t="s">
        <v>178</v>
      </c>
      <c r="H282" s="6">
        <v>878054</v>
      </c>
      <c r="I282" s="6">
        <v>38</v>
      </c>
    </row>
    <row r="283" spans="1:9" ht="14.55" customHeight="1" x14ac:dyDescent="0.25">
      <c r="A283" s="4" t="s">
        <v>244</v>
      </c>
      <c r="B283" s="4" t="s">
        <v>60</v>
      </c>
      <c r="C283" s="4" t="s">
        <v>53</v>
      </c>
      <c r="D283" s="4" t="s">
        <v>113</v>
      </c>
      <c r="E283" s="4" t="s">
        <v>114</v>
      </c>
      <c r="F283" s="6">
        <v>4505</v>
      </c>
      <c r="G283" s="4" t="s">
        <v>178</v>
      </c>
      <c r="H283" s="6">
        <v>1034532</v>
      </c>
      <c r="I283" s="6">
        <v>44</v>
      </c>
    </row>
    <row r="284" spans="1:9" ht="14.55" customHeight="1" x14ac:dyDescent="0.25">
      <c r="A284" s="4" t="s">
        <v>244</v>
      </c>
      <c r="B284" s="4" t="s">
        <v>60</v>
      </c>
      <c r="C284" s="4" t="s">
        <v>53</v>
      </c>
      <c r="D284" s="4" t="s">
        <v>115</v>
      </c>
      <c r="E284" s="4" t="s">
        <v>116</v>
      </c>
      <c r="F284" s="6">
        <v>2694</v>
      </c>
      <c r="G284" s="4" t="s">
        <v>178</v>
      </c>
      <c r="H284" s="6">
        <v>661539</v>
      </c>
      <c r="I284" s="6">
        <v>41</v>
      </c>
    </row>
    <row r="285" spans="1:9" ht="14.55" customHeight="1" x14ac:dyDescent="0.25">
      <c r="A285" s="4" t="s">
        <v>244</v>
      </c>
      <c r="B285" s="4" t="s">
        <v>60</v>
      </c>
      <c r="C285" s="4" t="s">
        <v>53</v>
      </c>
      <c r="D285" s="4" t="s">
        <v>117</v>
      </c>
      <c r="E285" s="4" t="s">
        <v>118</v>
      </c>
      <c r="F285" s="6">
        <v>3607</v>
      </c>
      <c r="G285" s="4" t="s">
        <v>178</v>
      </c>
      <c r="H285" s="6">
        <v>616995</v>
      </c>
      <c r="I285" s="6">
        <v>58</v>
      </c>
    </row>
    <row r="286" spans="1:9" ht="14.55" customHeight="1" x14ac:dyDescent="0.25">
      <c r="A286" s="4" t="s">
        <v>244</v>
      </c>
      <c r="B286" s="4" t="s">
        <v>60</v>
      </c>
      <c r="C286" s="4" t="s">
        <v>53</v>
      </c>
      <c r="D286" s="4" t="s">
        <v>119</v>
      </c>
      <c r="E286" s="4" t="s">
        <v>120</v>
      </c>
      <c r="F286" s="6">
        <v>1379</v>
      </c>
      <c r="G286" s="4" t="s">
        <v>178</v>
      </c>
      <c r="H286" s="6">
        <v>537924</v>
      </c>
      <c r="I286" s="6">
        <v>26</v>
      </c>
    </row>
    <row r="287" spans="1:9" ht="14.55" customHeight="1" x14ac:dyDescent="0.25">
      <c r="A287" s="4" t="s">
        <v>244</v>
      </c>
      <c r="B287" s="4" t="s">
        <v>60</v>
      </c>
      <c r="C287" s="4" t="s">
        <v>53</v>
      </c>
      <c r="D287" s="4" t="s">
        <v>121</v>
      </c>
      <c r="E287" s="4" t="s">
        <v>122</v>
      </c>
      <c r="F287" s="6">
        <v>17570</v>
      </c>
      <c r="G287" s="4" t="s">
        <v>178</v>
      </c>
      <c r="H287" s="6">
        <v>2320837</v>
      </c>
      <c r="I287" s="6">
        <v>76</v>
      </c>
    </row>
    <row r="288" spans="1:9" ht="14.55" customHeight="1" x14ac:dyDescent="0.25">
      <c r="A288" s="4" t="s">
        <v>244</v>
      </c>
      <c r="B288" s="4" t="s">
        <v>60</v>
      </c>
      <c r="C288" s="4" t="s">
        <v>53</v>
      </c>
      <c r="D288" s="4" t="s">
        <v>123</v>
      </c>
      <c r="E288" s="4" t="s">
        <v>124</v>
      </c>
      <c r="F288" s="6">
        <v>4900</v>
      </c>
      <c r="G288" s="4" t="s">
        <v>178</v>
      </c>
      <c r="H288" s="6">
        <v>1520524</v>
      </c>
      <c r="I288" s="6">
        <v>32</v>
      </c>
    </row>
    <row r="289" spans="1:9" ht="14.55" customHeight="1" x14ac:dyDescent="0.25">
      <c r="A289" s="4" t="s">
        <v>244</v>
      </c>
      <c r="B289" s="4" t="s">
        <v>60</v>
      </c>
      <c r="C289" s="4" t="s">
        <v>53</v>
      </c>
      <c r="D289" s="4" t="s">
        <v>125</v>
      </c>
      <c r="E289" s="4" t="s">
        <v>126</v>
      </c>
      <c r="F289" s="6">
        <v>3513</v>
      </c>
      <c r="G289" s="4" t="s">
        <v>178</v>
      </c>
      <c r="H289" s="6">
        <v>662650</v>
      </c>
      <c r="I289" s="6">
        <v>53</v>
      </c>
    </row>
    <row r="290" spans="1:9" ht="14.55" customHeight="1" x14ac:dyDescent="0.25">
      <c r="A290" s="4" t="s">
        <v>244</v>
      </c>
      <c r="B290" s="4" t="s">
        <v>60</v>
      </c>
      <c r="C290" s="4" t="s">
        <v>53</v>
      </c>
      <c r="D290" s="4" t="s">
        <v>127</v>
      </c>
      <c r="E290" s="4" t="s">
        <v>128</v>
      </c>
      <c r="F290" s="6">
        <v>6878</v>
      </c>
      <c r="G290" s="4" t="s">
        <v>178</v>
      </c>
      <c r="H290" s="6">
        <v>1204805</v>
      </c>
      <c r="I290" s="6">
        <v>57</v>
      </c>
    </row>
    <row r="291" spans="1:9" ht="14.55" customHeight="1" x14ac:dyDescent="0.25">
      <c r="A291" s="4" t="s">
        <v>244</v>
      </c>
      <c r="B291" s="4" t="s">
        <v>60</v>
      </c>
      <c r="C291" s="4" t="s">
        <v>53</v>
      </c>
      <c r="D291" s="4" t="s">
        <v>129</v>
      </c>
      <c r="E291" s="4" t="s">
        <v>130</v>
      </c>
      <c r="F291" s="6">
        <v>3445</v>
      </c>
      <c r="G291" s="4" t="s">
        <v>178</v>
      </c>
      <c r="H291" s="6">
        <v>1423418</v>
      </c>
      <c r="I291" s="6">
        <v>24</v>
      </c>
    </row>
    <row r="292" spans="1:9" ht="14.55" customHeight="1" x14ac:dyDescent="0.25">
      <c r="A292" s="4" t="s">
        <v>244</v>
      </c>
      <c r="B292" s="4" t="s">
        <v>60</v>
      </c>
      <c r="C292" s="4" t="s">
        <v>53</v>
      </c>
      <c r="D292" s="4" t="s">
        <v>131</v>
      </c>
      <c r="E292" s="4" t="s">
        <v>132</v>
      </c>
      <c r="F292" s="6">
        <v>5549</v>
      </c>
      <c r="G292" s="4" t="s">
        <v>178</v>
      </c>
      <c r="H292" s="6">
        <v>1512542</v>
      </c>
      <c r="I292" s="6">
        <v>37</v>
      </c>
    </row>
    <row r="293" spans="1:9" ht="14.55" customHeight="1" x14ac:dyDescent="0.25">
      <c r="A293" s="4" t="s">
        <v>244</v>
      </c>
      <c r="B293" s="4" t="s">
        <v>60</v>
      </c>
      <c r="C293" s="4" t="s">
        <v>53</v>
      </c>
      <c r="D293" s="4" t="s">
        <v>133</v>
      </c>
      <c r="E293" s="4" t="s">
        <v>134</v>
      </c>
      <c r="F293" s="6">
        <v>6853</v>
      </c>
      <c r="G293" s="4" t="s">
        <v>178</v>
      </c>
      <c r="H293" s="6">
        <v>1424324</v>
      </c>
      <c r="I293" s="6">
        <v>48</v>
      </c>
    </row>
    <row r="294" spans="1:9" ht="14.55" customHeight="1" x14ac:dyDescent="0.25">
      <c r="A294" s="4" t="s">
        <v>244</v>
      </c>
      <c r="B294" s="4" t="s">
        <v>60</v>
      </c>
      <c r="C294" s="4" t="s">
        <v>53</v>
      </c>
      <c r="D294" s="4" t="s">
        <v>135</v>
      </c>
      <c r="E294" s="4" t="s">
        <v>136</v>
      </c>
      <c r="F294" s="6">
        <v>6253</v>
      </c>
      <c r="G294" s="4" t="s">
        <v>178</v>
      </c>
      <c r="H294" s="6">
        <v>925304</v>
      </c>
      <c r="I294" s="6">
        <v>68</v>
      </c>
    </row>
    <row r="295" spans="1:9" ht="14.55" customHeight="1" x14ac:dyDescent="0.25">
      <c r="A295" s="4" t="s">
        <v>244</v>
      </c>
      <c r="B295" s="4" t="s">
        <v>60</v>
      </c>
      <c r="C295" s="4" t="s">
        <v>53</v>
      </c>
      <c r="D295" s="4" t="s">
        <v>137</v>
      </c>
      <c r="E295" s="4" t="s">
        <v>138</v>
      </c>
      <c r="F295" s="6">
        <v>1890</v>
      </c>
      <c r="G295" s="4" t="s">
        <v>178</v>
      </c>
      <c r="H295" s="6">
        <v>645833</v>
      </c>
      <c r="I295" s="6">
        <v>29</v>
      </c>
    </row>
    <row r="296" spans="1:9" ht="14.55" customHeight="1" x14ac:dyDescent="0.25">
      <c r="A296" s="4" t="s">
        <v>244</v>
      </c>
      <c r="B296" s="4" t="s">
        <v>60</v>
      </c>
      <c r="C296" s="4" t="s">
        <v>53</v>
      </c>
      <c r="D296" s="4" t="s">
        <v>139</v>
      </c>
      <c r="E296" s="4" t="s">
        <v>140</v>
      </c>
      <c r="F296" s="6">
        <v>4247</v>
      </c>
      <c r="G296" s="4" t="s">
        <v>178</v>
      </c>
      <c r="H296" s="6">
        <v>975819</v>
      </c>
      <c r="I296" s="6">
        <v>44</v>
      </c>
    </row>
    <row r="297" spans="1:9" ht="14.55" customHeight="1" x14ac:dyDescent="0.25">
      <c r="A297" s="4" t="s">
        <v>244</v>
      </c>
      <c r="B297" s="4" t="s">
        <v>60</v>
      </c>
      <c r="C297" s="4" t="s">
        <v>53</v>
      </c>
      <c r="D297" s="4" t="s">
        <v>141</v>
      </c>
      <c r="E297" s="4" t="s">
        <v>142</v>
      </c>
      <c r="F297" s="6">
        <v>2721</v>
      </c>
      <c r="G297" s="4" t="s">
        <v>178</v>
      </c>
      <c r="H297" s="6">
        <v>872776</v>
      </c>
      <c r="I297" s="6">
        <v>31</v>
      </c>
    </row>
    <row r="298" spans="1:9" ht="14.55" customHeight="1" x14ac:dyDescent="0.25">
      <c r="A298" s="4" t="s">
        <v>244</v>
      </c>
      <c r="B298" s="4" t="s">
        <v>60</v>
      </c>
      <c r="C298" s="4" t="s">
        <v>53</v>
      </c>
      <c r="D298" s="4" t="s">
        <v>143</v>
      </c>
      <c r="E298" s="4" t="s">
        <v>144</v>
      </c>
      <c r="F298" s="6">
        <v>18323</v>
      </c>
      <c r="G298" s="4" t="s">
        <v>178</v>
      </c>
      <c r="H298" s="6">
        <v>1151808</v>
      </c>
      <c r="I298" s="6">
        <v>159</v>
      </c>
    </row>
    <row r="299" spans="1:9" ht="14.55" customHeight="1" x14ac:dyDescent="0.25">
      <c r="A299" s="4" t="s">
        <v>244</v>
      </c>
      <c r="B299" s="4" t="s">
        <v>60</v>
      </c>
      <c r="C299" s="4" t="s">
        <v>53</v>
      </c>
      <c r="D299" s="4" t="s">
        <v>145</v>
      </c>
      <c r="E299" s="4" t="s">
        <v>146</v>
      </c>
      <c r="F299" s="6">
        <v>30643</v>
      </c>
      <c r="G299" s="4" t="s">
        <v>178</v>
      </c>
      <c r="H299" s="6">
        <v>1610368</v>
      </c>
      <c r="I299" s="6">
        <v>190</v>
      </c>
    </row>
    <row r="300" spans="1:9" ht="14.55" customHeight="1" x14ac:dyDescent="0.25">
      <c r="A300" s="4" t="s">
        <v>244</v>
      </c>
      <c r="B300" s="4" t="s">
        <v>60</v>
      </c>
      <c r="C300" s="4" t="s">
        <v>53</v>
      </c>
      <c r="D300" s="4" t="s">
        <v>147</v>
      </c>
      <c r="E300" s="4" t="s">
        <v>148</v>
      </c>
      <c r="F300" s="6">
        <v>10183</v>
      </c>
      <c r="G300" s="4" t="s">
        <v>178</v>
      </c>
      <c r="H300" s="6">
        <v>2480998</v>
      </c>
      <c r="I300" s="6">
        <v>41</v>
      </c>
    </row>
    <row r="301" spans="1:9" ht="14.55" customHeight="1" x14ac:dyDescent="0.25">
      <c r="A301" s="4" t="s">
        <v>244</v>
      </c>
      <c r="B301" s="4" t="s">
        <v>60</v>
      </c>
      <c r="C301" s="4" t="s">
        <v>53</v>
      </c>
      <c r="D301" s="4" t="s">
        <v>149</v>
      </c>
      <c r="E301" s="4" t="s">
        <v>150</v>
      </c>
      <c r="F301" s="6">
        <v>26816</v>
      </c>
      <c r="G301" s="4" t="s">
        <v>178</v>
      </c>
      <c r="H301" s="6">
        <v>1727921</v>
      </c>
      <c r="I301" s="6">
        <v>155</v>
      </c>
    </row>
    <row r="302" spans="1:9" ht="14.55" customHeight="1" x14ac:dyDescent="0.25">
      <c r="A302" s="4" t="s">
        <v>244</v>
      </c>
      <c r="B302" s="4" t="s">
        <v>60</v>
      </c>
      <c r="C302" s="4" t="s">
        <v>53</v>
      </c>
      <c r="D302" s="4" t="s">
        <v>151</v>
      </c>
      <c r="E302" s="4" t="s">
        <v>152</v>
      </c>
      <c r="F302" s="6">
        <v>2599</v>
      </c>
      <c r="G302" s="4" t="s">
        <v>178</v>
      </c>
      <c r="H302" s="6">
        <v>637772</v>
      </c>
      <c r="I302" s="6">
        <v>41</v>
      </c>
    </row>
    <row r="303" spans="1:9" ht="14.55" customHeight="1" x14ac:dyDescent="0.25">
      <c r="A303" s="4" t="s">
        <v>244</v>
      </c>
      <c r="B303" s="4" t="s">
        <v>60</v>
      </c>
      <c r="C303" s="4" t="s">
        <v>53</v>
      </c>
      <c r="D303" s="4" t="s">
        <v>153</v>
      </c>
      <c r="E303" s="4" t="s">
        <v>154</v>
      </c>
      <c r="F303" s="6">
        <v>3689</v>
      </c>
      <c r="G303" s="4" t="s">
        <v>178</v>
      </c>
      <c r="H303" s="6">
        <v>955272</v>
      </c>
      <c r="I303" s="6">
        <v>39</v>
      </c>
    </row>
    <row r="304" spans="1:9" ht="14.55" customHeight="1" x14ac:dyDescent="0.25">
      <c r="A304" s="4" t="s">
        <v>244</v>
      </c>
      <c r="B304" s="4" t="s">
        <v>60</v>
      </c>
      <c r="C304" s="4" t="s">
        <v>53</v>
      </c>
      <c r="D304" s="4" t="s">
        <v>155</v>
      </c>
      <c r="E304" s="4" t="s">
        <v>156</v>
      </c>
      <c r="F304" s="6">
        <v>2438</v>
      </c>
      <c r="G304" s="4" t="s">
        <v>178</v>
      </c>
      <c r="H304" s="6">
        <v>426648</v>
      </c>
      <c r="I304" s="6">
        <v>57</v>
      </c>
    </row>
    <row r="305" spans="1:9" ht="14.55" customHeight="1" x14ac:dyDescent="0.25">
      <c r="A305" s="4" t="s">
        <v>244</v>
      </c>
      <c r="B305" s="4" t="s">
        <v>60</v>
      </c>
      <c r="C305" s="4" t="s">
        <v>53</v>
      </c>
      <c r="D305" s="4" t="s">
        <v>157</v>
      </c>
      <c r="E305" s="4" t="s">
        <v>158</v>
      </c>
      <c r="F305" s="6">
        <v>1117</v>
      </c>
      <c r="G305" s="4" t="s">
        <v>178</v>
      </c>
      <c r="H305" s="6">
        <v>479329</v>
      </c>
      <c r="I305" s="6">
        <v>23</v>
      </c>
    </row>
    <row r="306" spans="1:9" ht="14.55" customHeight="1" x14ac:dyDescent="0.25">
      <c r="A306" s="4" t="s">
        <v>244</v>
      </c>
      <c r="B306" s="4" t="s">
        <v>60</v>
      </c>
      <c r="C306" s="4" t="s">
        <v>53</v>
      </c>
      <c r="D306" s="4" t="s">
        <v>159</v>
      </c>
      <c r="E306" s="4" t="s">
        <v>160</v>
      </c>
      <c r="F306" s="6">
        <v>11114</v>
      </c>
      <c r="G306" s="4" t="s">
        <v>178</v>
      </c>
      <c r="H306" s="6">
        <v>1466278</v>
      </c>
      <c r="I306" s="6">
        <v>76</v>
      </c>
    </row>
    <row r="307" spans="1:9" ht="14.55" customHeight="1" x14ac:dyDescent="0.25">
      <c r="A307" s="4" t="s">
        <v>244</v>
      </c>
      <c r="B307" s="4" t="s">
        <v>60</v>
      </c>
      <c r="C307" s="4" t="s">
        <v>53</v>
      </c>
      <c r="D307" s="4" t="s">
        <v>161</v>
      </c>
      <c r="E307" s="4" t="s">
        <v>162</v>
      </c>
      <c r="F307" s="6">
        <v>9772</v>
      </c>
      <c r="G307" s="4" t="s">
        <v>178</v>
      </c>
      <c r="H307" s="6">
        <v>1217169</v>
      </c>
      <c r="I307" s="6">
        <v>80</v>
      </c>
    </row>
    <row r="308" spans="1:9" ht="14.55" customHeight="1" x14ac:dyDescent="0.25">
      <c r="A308" s="4" t="s">
        <v>244</v>
      </c>
      <c r="B308" s="4" t="s">
        <v>60</v>
      </c>
      <c r="C308" s="4" t="s">
        <v>53</v>
      </c>
      <c r="D308" s="4" t="s">
        <v>163</v>
      </c>
      <c r="E308" s="4" t="s">
        <v>164</v>
      </c>
      <c r="F308" s="6">
        <v>10598</v>
      </c>
      <c r="G308" s="4" t="s">
        <v>178</v>
      </c>
      <c r="H308" s="6">
        <v>1136445</v>
      </c>
      <c r="I308" s="6">
        <v>93</v>
      </c>
    </row>
    <row r="309" spans="1:9" ht="14.55" customHeight="1" x14ac:dyDescent="0.25">
      <c r="A309" s="4" t="s">
        <v>244</v>
      </c>
      <c r="B309" s="4" t="s">
        <v>60</v>
      </c>
      <c r="C309" s="4" t="s">
        <v>53</v>
      </c>
      <c r="D309" s="4" t="s">
        <v>165</v>
      </c>
      <c r="E309" s="4" t="s">
        <v>166</v>
      </c>
      <c r="F309" s="6">
        <v>3825</v>
      </c>
      <c r="G309" s="4" t="s">
        <v>178</v>
      </c>
      <c r="H309" s="6">
        <v>941640</v>
      </c>
      <c r="I309" s="6">
        <v>41</v>
      </c>
    </row>
    <row r="310" spans="1:9" ht="14.55" customHeight="1" x14ac:dyDescent="0.25">
      <c r="A310" s="4" t="s">
        <v>244</v>
      </c>
      <c r="B310" s="4" t="s">
        <v>60</v>
      </c>
      <c r="C310" s="4" t="s">
        <v>53</v>
      </c>
      <c r="D310" s="4" t="s">
        <v>167</v>
      </c>
      <c r="E310" s="4" t="s">
        <v>168</v>
      </c>
      <c r="F310" s="6">
        <v>3399</v>
      </c>
      <c r="G310" s="4" t="s">
        <v>178</v>
      </c>
      <c r="H310" s="6">
        <v>824216</v>
      </c>
      <c r="I310" s="6">
        <v>41</v>
      </c>
    </row>
    <row r="311" spans="1:9" ht="14.55" customHeight="1" x14ac:dyDescent="0.25">
      <c r="A311" s="4" t="s">
        <v>244</v>
      </c>
      <c r="B311" s="4" t="s">
        <v>60</v>
      </c>
      <c r="C311" s="4" t="s">
        <v>53</v>
      </c>
      <c r="D311" s="4" t="s">
        <v>169</v>
      </c>
      <c r="E311" s="4" t="s">
        <v>170</v>
      </c>
      <c r="F311" s="6">
        <v>4052</v>
      </c>
      <c r="G311" s="4" t="s">
        <v>178</v>
      </c>
      <c r="H311" s="6">
        <v>853779</v>
      </c>
      <c r="I311" s="6">
        <v>47</v>
      </c>
    </row>
    <row r="312" spans="1:9" ht="14.55" customHeight="1" x14ac:dyDescent="0.25">
      <c r="A312" s="4" t="s">
        <v>244</v>
      </c>
      <c r="B312" s="4" t="s">
        <v>60</v>
      </c>
      <c r="C312" s="4" t="s">
        <v>53</v>
      </c>
      <c r="D312" s="4" t="s">
        <v>171</v>
      </c>
      <c r="E312" s="4" t="s">
        <v>172</v>
      </c>
      <c r="F312" s="6">
        <v>8678</v>
      </c>
      <c r="G312" s="4" t="s">
        <v>178</v>
      </c>
      <c r="H312" s="6">
        <v>1431228</v>
      </c>
      <c r="I312" s="6">
        <v>61</v>
      </c>
    </row>
    <row r="313" spans="1:9" ht="14.55" customHeight="1" x14ac:dyDescent="0.25">
      <c r="A313" s="4" t="s">
        <v>244</v>
      </c>
      <c r="B313" s="4" t="s">
        <v>60</v>
      </c>
      <c r="C313" s="4" t="s">
        <v>53</v>
      </c>
      <c r="D313" s="4" t="s">
        <v>173</v>
      </c>
      <c r="E313" s="4" t="s">
        <v>174</v>
      </c>
      <c r="F313" s="6">
        <v>12672</v>
      </c>
      <c r="G313" s="4" t="s">
        <v>178</v>
      </c>
      <c r="H313" s="6">
        <v>1948316</v>
      </c>
      <c r="I313" s="6">
        <v>65</v>
      </c>
    </row>
    <row r="314" spans="1:9" ht="14.55" customHeight="1" x14ac:dyDescent="0.25">
      <c r="A314" s="4" t="s">
        <v>244</v>
      </c>
      <c r="B314" s="4" t="s">
        <v>60</v>
      </c>
      <c r="C314" s="4" t="s">
        <v>62</v>
      </c>
      <c r="D314" s="4" t="s">
        <v>82</v>
      </c>
      <c r="E314" s="4" t="s">
        <v>82</v>
      </c>
      <c r="F314" s="6">
        <v>543</v>
      </c>
      <c r="G314" s="4"/>
      <c r="H314" s="6"/>
      <c r="I314" s="6"/>
    </row>
    <row r="315" spans="1:9" ht="14.55" customHeight="1" x14ac:dyDescent="0.25">
      <c r="A315" s="4" t="s">
        <v>244</v>
      </c>
      <c r="B315" s="4" t="s">
        <v>60</v>
      </c>
      <c r="C315" s="4" t="s">
        <v>61</v>
      </c>
      <c r="D315" s="4" t="s">
        <v>82</v>
      </c>
      <c r="E315" s="4" t="s">
        <v>82</v>
      </c>
      <c r="F315" s="6">
        <v>42571</v>
      </c>
      <c r="G315" s="4"/>
      <c r="H315" s="6"/>
      <c r="I315" s="6"/>
    </row>
    <row r="316" spans="1:9" x14ac:dyDescent="0.25">
      <c r="A316" s="4"/>
      <c r="B316" s="4"/>
      <c r="C316" s="4"/>
      <c r="D316" s="4"/>
      <c r="E316" s="4"/>
      <c r="F316" s="6"/>
      <c r="G316" s="4"/>
      <c r="H316" s="6"/>
      <c r="I316" s="6"/>
    </row>
    <row r="317" spans="1:9" x14ac:dyDescent="0.25">
      <c r="A317" s="4"/>
      <c r="B317" s="4"/>
      <c r="C317" s="4"/>
      <c r="D317" s="4"/>
      <c r="E317" s="4"/>
      <c r="F317" s="6"/>
      <c r="G317" s="4"/>
      <c r="H317" s="6"/>
      <c r="I317" s="6"/>
    </row>
    <row r="318" spans="1:9" x14ac:dyDescent="0.25">
      <c r="A318" s="4"/>
      <c r="B318" s="4"/>
      <c r="C318" s="4"/>
      <c r="D318" s="4"/>
      <c r="E318" s="4"/>
      <c r="F318" s="6"/>
      <c r="G318" s="4"/>
      <c r="H318" s="6"/>
      <c r="I318" s="6"/>
    </row>
    <row r="319" spans="1:9" x14ac:dyDescent="0.25">
      <c r="A319" s="4"/>
      <c r="B319" s="4"/>
      <c r="C319" s="4"/>
      <c r="D319" s="4"/>
      <c r="E319" s="4"/>
      <c r="F319" s="6"/>
      <c r="G319" s="4"/>
      <c r="H319" s="6"/>
      <c r="I319" s="6"/>
    </row>
    <row r="320" spans="1:9" x14ac:dyDescent="0.25">
      <c r="A320" s="4"/>
      <c r="B320" s="4"/>
      <c r="C320" s="4"/>
      <c r="D320" s="4"/>
      <c r="E320" s="4"/>
      <c r="F320" s="6"/>
      <c r="G320" s="4"/>
      <c r="H320" s="6"/>
      <c r="I320" s="6"/>
    </row>
    <row r="321" spans="1:9" x14ac:dyDescent="0.25">
      <c r="A321" s="4"/>
      <c r="B321" s="4"/>
      <c r="C321" s="4"/>
      <c r="D321" s="4"/>
      <c r="E321" s="4"/>
      <c r="F321" s="6"/>
      <c r="G321" s="4"/>
      <c r="H321" s="6"/>
      <c r="I321" s="6"/>
    </row>
    <row r="322" spans="1:9" x14ac:dyDescent="0.25">
      <c r="A322" s="4"/>
      <c r="B322" s="4"/>
      <c r="C322" s="4"/>
      <c r="D322" s="4"/>
      <c r="E322" s="4"/>
      <c r="F322" s="6"/>
      <c r="G322" s="4"/>
      <c r="H322" s="6"/>
      <c r="I322" s="6"/>
    </row>
  </sheetData>
  <pageMargins left="0.7" right="0.7" top="0.75" bottom="0.75" header="0.3" footer="0.3"/>
  <pageSetup paperSize="9" orientation="portrait" horizontalDpi="300" verticalDpi="300"/>
  <tableParts count="1">
    <tablePart r:id="rId1"/>
  </tablePart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D31"/>
  <sheetViews>
    <sheetView showGridLines="0" workbookViewId="0"/>
  </sheetViews>
  <sheetFormatPr defaultColWidth="11.5546875" defaultRowHeight="13.2" x14ac:dyDescent="0.25"/>
  <cols>
    <col min="1" max="1" width="30.6640625" customWidth="1"/>
    <col min="2" max="2" width="7.6640625" customWidth="1"/>
    <col min="3" max="3" width="14.6640625" customWidth="1"/>
    <col min="4" max="4" width="31.6640625" customWidth="1"/>
  </cols>
  <sheetData>
    <row r="1" spans="1:4" ht="14.55" customHeight="1" x14ac:dyDescent="0.25">
      <c r="A1" s="1" t="s">
        <v>50</v>
      </c>
    </row>
    <row r="2" spans="1:4" ht="28.95" customHeight="1" x14ac:dyDescent="0.25">
      <c r="A2" s="1" t="s">
        <v>51</v>
      </c>
    </row>
    <row r="3" spans="1:4" ht="14.55" customHeight="1" x14ac:dyDescent="0.25">
      <c r="A3" t="s">
        <v>315</v>
      </c>
    </row>
    <row r="4" spans="1:4" ht="14.55" customHeight="1" x14ac:dyDescent="0.25">
      <c r="A4" t="s">
        <v>316</v>
      </c>
    </row>
    <row r="5" spans="1:4" ht="28.95" customHeight="1" x14ac:dyDescent="0.25">
      <c r="A5" s="3" t="s">
        <v>3</v>
      </c>
      <c r="B5" s="3" t="s">
        <v>7</v>
      </c>
      <c r="C5" s="3" t="s">
        <v>5</v>
      </c>
      <c r="D5" s="5" t="s">
        <v>37</v>
      </c>
    </row>
    <row r="6" spans="1:4" ht="14.55" customHeight="1" x14ac:dyDescent="0.25">
      <c r="A6" s="4" t="s">
        <v>52</v>
      </c>
      <c r="B6" s="4" t="s">
        <v>53</v>
      </c>
      <c r="C6" s="4" t="s">
        <v>54</v>
      </c>
      <c r="D6" s="6">
        <v>310594</v>
      </c>
    </row>
    <row r="7" spans="1:4" ht="14.55" customHeight="1" x14ac:dyDescent="0.25">
      <c r="A7" s="4" t="s">
        <v>52</v>
      </c>
      <c r="B7" s="4" t="s">
        <v>53</v>
      </c>
      <c r="C7" s="4" t="s">
        <v>55</v>
      </c>
      <c r="D7" s="6">
        <v>286558</v>
      </c>
    </row>
    <row r="8" spans="1:4" ht="14.55" customHeight="1" x14ac:dyDescent="0.25">
      <c r="A8" s="4" t="s">
        <v>52</v>
      </c>
      <c r="B8" s="4" t="s">
        <v>53</v>
      </c>
      <c r="C8" s="4" t="s">
        <v>56</v>
      </c>
      <c r="D8" s="6">
        <v>209857</v>
      </c>
    </row>
    <row r="9" spans="1:4" ht="14.55" customHeight="1" x14ac:dyDescent="0.25">
      <c r="A9" s="4" t="s">
        <v>52</v>
      </c>
      <c r="B9" s="4" t="s">
        <v>53</v>
      </c>
      <c r="C9" s="4" t="s">
        <v>57</v>
      </c>
      <c r="D9" s="6">
        <v>268359</v>
      </c>
    </row>
    <row r="10" spans="1:4" ht="14.55" customHeight="1" x14ac:dyDescent="0.25">
      <c r="A10" s="4" t="s">
        <v>52</v>
      </c>
      <c r="B10" s="4" t="s">
        <v>53</v>
      </c>
      <c r="C10" s="4" t="s">
        <v>58</v>
      </c>
      <c r="D10" s="6">
        <v>357456</v>
      </c>
    </row>
    <row r="11" spans="1:4" ht="14.55" customHeight="1" x14ac:dyDescent="0.25">
      <c r="A11" s="4" t="s">
        <v>52</v>
      </c>
      <c r="B11" s="4" t="s">
        <v>53</v>
      </c>
      <c r="C11" s="4" t="s">
        <v>59</v>
      </c>
      <c r="D11" s="6">
        <v>353765</v>
      </c>
    </row>
    <row r="12" spans="1:4" ht="14.55" customHeight="1" x14ac:dyDescent="0.25">
      <c r="A12" s="4" t="s">
        <v>52</v>
      </c>
      <c r="B12" s="4" t="s">
        <v>53</v>
      </c>
      <c r="C12" s="4" t="s">
        <v>60</v>
      </c>
      <c r="D12" s="6">
        <v>354868</v>
      </c>
    </row>
    <row r="13" spans="1:4" ht="14.55" customHeight="1" x14ac:dyDescent="0.25">
      <c r="A13" s="4" t="s">
        <v>52</v>
      </c>
      <c r="B13" s="4" t="s">
        <v>61</v>
      </c>
      <c r="C13" s="4" t="s">
        <v>54</v>
      </c>
      <c r="D13" s="6">
        <v>29686</v>
      </c>
    </row>
    <row r="14" spans="1:4" ht="14.55" customHeight="1" x14ac:dyDescent="0.25">
      <c r="A14" s="4" t="s">
        <v>52</v>
      </c>
      <c r="B14" s="4" t="s">
        <v>61</v>
      </c>
      <c r="C14" s="4" t="s">
        <v>55</v>
      </c>
      <c r="D14" s="6">
        <v>26790</v>
      </c>
    </row>
    <row r="15" spans="1:4" ht="14.55" customHeight="1" x14ac:dyDescent="0.25">
      <c r="A15" s="4" t="s">
        <v>52</v>
      </c>
      <c r="B15" s="4" t="s">
        <v>61</v>
      </c>
      <c r="C15" s="4" t="s">
        <v>56</v>
      </c>
      <c r="D15" s="6">
        <v>14936</v>
      </c>
    </row>
    <row r="16" spans="1:4" ht="14.55" customHeight="1" x14ac:dyDescent="0.25">
      <c r="A16" s="4" t="s">
        <v>52</v>
      </c>
      <c r="B16" s="4" t="s">
        <v>61</v>
      </c>
      <c r="C16" s="4" t="s">
        <v>57</v>
      </c>
      <c r="D16" s="6">
        <v>19739</v>
      </c>
    </row>
    <row r="17" spans="1:4" ht="14.55" customHeight="1" x14ac:dyDescent="0.25">
      <c r="A17" s="4" t="s">
        <v>52</v>
      </c>
      <c r="B17" s="4" t="s">
        <v>61</v>
      </c>
      <c r="C17" s="4" t="s">
        <v>58</v>
      </c>
      <c r="D17" s="6">
        <v>23720</v>
      </c>
    </row>
    <row r="18" spans="1:4" ht="14.55" customHeight="1" x14ac:dyDescent="0.25">
      <c r="A18" s="4" t="s">
        <v>52</v>
      </c>
      <c r="B18" s="4" t="s">
        <v>61</v>
      </c>
      <c r="C18" s="4" t="s">
        <v>59</v>
      </c>
      <c r="D18" s="6">
        <v>21592</v>
      </c>
    </row>
    <row r="19" spans="1:4" ht="14.55" customHeight="1" x14ac:dyDescent="0.25">
      <c r="A19" s="4" t="s">
        <v>52</v>
      </c>
      <c r="B19" s="4" t="s">
        <v>61</v>
      </c>
      <c r="C19" s="4" t="s">
        <v>60</v>
      </c>
      <c r="D19" s="6">
        <v>19685</v>
      </c>
    </row>
    <row r="20" spans="1:4" ht="14.55" customHeight="1" x14ac:dyDescent="0.25">
      <c r="A20" s="4" t="s">
        <v>52</v>
      </c>
      <c r="B20" s="4" t="s">
        <v>62</v>
      </c>
      <c r="C20" s="4" t="s">
        <v>54</v>
      </c>
      <c r="D20" s="6">
        <v>673</v>
      </c>
    </row>
    <row r="21" spans="1:4" ht="14.55" customHeight="1" x14ac:dyDescent="0.25">
      <c r="A21" s="4" t="s">
        <v>52</v>
      </c>
      <c r="B21" s="4" t="s">
        <v>62</v>
      </c>
      <c r="C21" s="4" t="s">
        <v>55</v>
      </c>
      <c r="D21" s="6">
        <v>712</v>
      </c>
    </row>
    <row r="22" spans="1:4" ht="14.55" customHeight="1" x14ac:dyDescent="0.25">
      <c r="A22" s="4" t="s">
        <v>52</v>
      </c>
      <c r="B22" s="4" t="s">
        <v>62</v>
      </c>
      <c r="C22" s="4" t="s">
        <v>56</v>
      </c>
      <c r="D22" s="6">
        <v>465</v>
      </c>
    </row>
    <row r="23" spans="1:4" ht="14.55" customHeight="1" x14ac:dyDescent="0.25">
      <c r="A23" s="4" t="s">
        <v>52</v>
      </c>
      <c r="B23" s="4" t="s">
        <v>62</v>
      </c>
      <c r="C23" s="4" t="s">
        <v>57</v>
      </c>
      <c r="D23" s="6">
        <v>926</v>
      </c>
    </row>
    <row r="24" spans="1:4" ht="14.55" customHeight="1" x14ac:dyDescent="0.25">
      <c r="A24" s="4" t="s">
        <v>52</v>
      </c>
      <c r="B24" s="4" t="s">
        <v>62</v>
      </c>
      <c r="C24" s="4" t="s">
        <v>58</v>
      </c>
      <c r="D24" s="6">
        <v>1127</v>
      </c>
    </row>
    <row r="25" spans="1:4" ht="14.55" customHeight="1" x14ac:dyDescent="0.25">
      <c r="A25" s="4" t="s">
        <v>52</v>
      </c>
      <c r="B25" s="4" t="s">
        <v>62</v>
      </c>
      <c r="C25" s="4" t="s">
        <v>59</v>
      </c>
      <c r="D25" s="6">
        <v>962</v>
      </c>
    </row>
    <row r="26" spans="1:4" ht="14.55" customHeight="1" x14ac:dyDescent="0.25">
      <c r="A26" s="4" t="s">
        <v>52</v>
      </c>
      <c r="B26" s="4" t="s">
        <v>62</v>
      </c>
      <c r="C26" s="4" t="s">
        <v>60</v>
      </c>
      <c r="D26" s="6">
        <v>1068</v>
      </c>
    </row>
    <row r="27" spans="1:4" x14ac:dyDescent="0.25">
      <c r="A27" s="4"/>
      <c r="B27" s="4"/>
      <c r="C27" s="4"/>
      <c r="D27" s="6"/>
    </row>
    <row r="28" spans="1:4" x14ac:dyDescent="0.25">
      <c r="A28" s="4"/>
      <c r="B28" s="4"/>
      <c r="C28" s="4"/>
      <c r="D28" s="6"/>
    </row>
    <row r="29" spans="1:4" x14ac:dyDescent="0.25">
      <c r="A29" s="4"/>
      <c r="B29" s="4"/>
      <c r="C29" s="4"/>
      <c r="D29" s="6"/>
    </row>
    <row r="30" spans="1:4" x14ac:dyDescent="0.25">
      <c r="A30" s="4"/>
      <c r="B30" s="4"/>
      <c r="C30" s="4"/>
      <c r="D30" s="6"/>
    </row>
    <row r="31" spans="1:4" x14ac:dyDescent="0.25">
      <c r="A31" s="4"/>
      <c r="B31" s="4"/>
      <c r="C31" s="4"/>
      <c r="D31" s="6"/>
    </row>
  </sheetData>
  <pageMargins left="0.7" right="0.7" top="0.75" bottom="0.75" header="0.3" footer="0.3"/>
  <pageSetup paperSize="9" orientation="portrait" horizontalDpi="300" verticalDpi="300"/>
  <tableParts count="1">
    <tablePart r:id="rId1"/>
  </tablePart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E54"/>
  <sheetViews>
    <sheetView showGridLines="0" workbookViewId="0"/>
  </sheetViews>
  <sheetFormatPr defaultColWidth="11.5546875" defaultRowHeight="13.2" x14ac:dyDescent="0.25"/>
  <cols>
    <col min="1" max="1" width="30.6640625" customWidth="1"/>
    <col min="2" max="2" width="16.6640625" customWidth="1"/>
    <col min="3" max="3" width="7.6640625" customWidth="1"/>
    <col min="4" max="4" width="14.6640625" customWidth="1"/>
    <col min="5" max="5" width="29.6640625" customWidth="1"/>
  </cols>
  <sheetData>
    <row r="1" spans="1:5" ht="14.55" customHeight="1" x14ac:dyDescent="0.25">
      <c r="A1" s="1" t="s">
        <v>63</v>
      </c>
    </row>
    <row r="2" spans="1:5" ht="28.95" customHeight="1" x14ac:dyDescent="0.25">
      <c r="A2" s="1" t="s">
        <v>51</v>
      </c>
    </row>
    <row r="3" spans="1:5" ht="14.55" customHeight="1" x14ac:dyDescent="0.25">
      <c r="A3" t="s">
        <v>317</v>
      </c>
    </row>
    <row r="4" spans="1:5" ht="14.55" customHeight="1" x14ac:dyDescent="0.25">
      <c r="A4" t="s">
        <v>301</v>
      </c>
    </row>
    <row r="5" spans="1:5" ht="14.55" customHeight="1" x14ac:dyDescent="0.25">
      <c r="A5" t="s">
        <v>302</v>
      </c>
    </row>
    <row r="6" spans="1:5" ht="28.95" customHeight="1" x14ac:dyDescent="0.25">
      <c r="A6" s="3" t="s">
        <v>3</v>
      </c>
      <c r="B6" s="3" t="s">
        <v>15</v>
      </c>
      <c r="C6" s="3" t="s">
        <v>7</v>
      </c>
      <c r="D6" s="3" t="s">
        <v>5</v>
      </c>
      <c r="E6" s="5" t="s">
        <v>39</v>
      </c>
    </row>
    <row r="7" spans="1:5" ht="14.55" customHeight="1" x14ac:dyDescent="0.25">
      <c r="A7" s="4" t="s">
        <v>52</v>
      </c>
      <c r="B7" s="4" t="s">
        <v>64</v>
      </c>
      <c r="C7" s="4" t="s">
        <v>53</v>
      </c>
      <c r="D7" s="4" t="s">
        <v>54</v>
      </c>
      <c r="E7" s="6">
        <v>176063</v>
      </c>
    </row>
    <row r="8" spans="1:5" ht="14.55" customHeight="1" x14ac:dyDescent="0.25">
      <c r="A8" s="4" t="s">
        <v>52</v>
      </c>
      <c r="B8" s="4" t="s">
        <v>64</v>
      </c>
      <c r="C8" s="4" t="s">
        <v>53</v>
      </c>
      <c r="D8" s="4" t="s">
        <v>55</v>
      </c>
      <c r="E8" s="6">
        <v>157605</v>
      </c>
    </row>
    <row r="9" spans="1:5" ht="14.55" customHeight="1" x14ac:dyDescent="0.25">
      <c r="A9" s="4" t="s">
        <v>52</v>
      </c>
      <c r="B9" s="4" t="s">
        <v>64</v>
      </c>
      <c r="C9" s="4" t="s">
        <v>53</v>
      </c>
      <c r="D9" s="4" t="s">
        <v>56</v>
      </c>
      <c r="E9" s="6">
        <v>102633</v>
      </c>
    </row>
    <row r="10" spans="1:5" ht="14.55" customHeight="1" x14ac:dyDescent="0.25">
      <c r="A10" s="4" t="s">
        <v>52</v>
      </c>
      <c r="B10" s="4" t="s">
        <v>64</v>
      </c>
      <c r="C10" s="4" t="s">
        <v>53</v>
      </c>
      <c r="D10" s="4" t="s">
        <v>57</v>
      </c>
      <c r="E10" s="6">
        <v>139723</v>
      </c>
    </row>
    <row r="11" spans="1:5" ht="14.55" customHeight="1" x14ac:dyDescent="0.25">
      <c r="A11" s="4" t="s">
        <v>52</v>
      </c>
      <c r="B11" s="4" t="s">
        <v>64</v>
      </c>
      <c r="C11" s="4" t="s">
        <v>53</v>
      </c>
      <c r="D11" s="4" t="s">
        <v>58</v>
      </c>
      <c r="E11" s="6">
        <v>155733</v>
      </c>
    </row>
    <row r="12" spans="1:5" ht="14.55" customHeight="1" x14ac:dyDescent="0.25">
      <c r="A12" s="4" t="s">
        <v>52</v>
      </c>
      <c r="B12" s="4" t="s">
        <v>64</v>
      </c>
      <c r="C12" s="4" t="s">
        <v>53</v>
      </c>
      <c r="D12" s="4" t="s">
        <v>59</v>
      </c>
      <c r="E12" s="6">
        <v>150597</v>
      </c>
    </row>
    <row r="13" spans="1:5" ht="14.55" customHeight="1" x14ac:dyDescent="0.25">
      <c r="A13" s="4" t="s">
        <v>52</v>
      </c>
      <c r="B13" s="4" t="s">
        <v>64</v>
      </c>
      <c r="C13" s="4" t="s">
        <v>53</v>
      </c>
      <c r="D13" s="4" t="s">
        <v>60</v>
      </c>
      <c r="E13" s="6">
        <v>144097</v>
      </c>
    </row>
    <row r="14" spans="1:5" ht="14.55" customHeight="1" x14ac:dyDescent="0.25">
      <c r="A14" s="4" t="s">
        <v>52</v>
      </c>
      <c r="B14" s="4" t="s">
        <v>64</v>
      </c>
      <c r="C14" s="4" t="s">
        <v>61</v>
      </c>
      <c r="D14" s="4" t="s">
        <v>54</v>
      </c>
      <c r="E14" s="6">
        <v>16248</v>
      </c>
    </row>
    <row r="15" spans="1:5" ht="14.55" customHeight="1" x14ac:dyDescent="0.25">
      <c r="A15" s="4" t="s">
        <v>52</v>
      </c>
      <c r="B15" s="4" t="s">
        <v>64</v>
      </c>
      <c r="C15" s="4" t="s">
        <v>61</v>
      </c>
      <c r="D15" s="4" t="s">
        <v>55</v>
      </c>
      <c r="E15" s="6">
        <v>14945</v>
      </c>
    </row>
    <row r="16" spans="1:5" ht="14.55" customHeight="1" x14ac:dyDescent="0.25">
      <c r="A16" s="4" t="s">
        <v>52</v>
      </c>
      <c r="B16" s="4" t="s">
        <v>64</v>
      </c>
      <c r="C16" s="4" t="s">
        <v>61</v>
      </c>
      <c r="D16" s="4" t="s">
        <v>56</v>
      </c>
      <c r="E16" s="6">
        <v>7284</v>
      </c>
    </row>
    <row r="17" spans="1:5" ht="14.55" customHeight="1" x14ac:dyDescent="0.25">
      <c r="A17" s="4" t="s">
        <v>52</v>
      </c>
      <c r="B17" s="4" t="s">
        <v>64</v>
      </c>
      <c r="C17" s="4" t="s">
        <v>61</v>
      </c>
      <c r="D17" s="4" t="s">
        <v>57</v>
      </c>
      <c r="E17" s="6">
        <v>10068</v>
      </c>
    </row>
    <row r="18" spans="1:5" ht="14.55" customHeight="1" x14ac:dyDescent="0.25">
      <c r="A18" s="4" t="s">
        <v>52</v>
      </c>
      <c r="B18" s="4" t="s">
        <v>64</v>
      </c>
      <c r="C18" s="4" t="s">
        <v>61</v>
      </c>
      <c r="D18" s="4" t="s">
        <v>58</v>
      </c>
      <c r="E18" s="6">
        <v>11064</v>
      </c>
    </row>
    <row r="19" spans="1:5" ht="14.55" customHeight="1" x14ac:dyDescent="0.25">
      <c r="A19" s="4" t="s">
        <v>52</v>
      </c>
      <c r="B19" s="4" t="s">
        <v>64</v>
      </c>
      <c r="C19" s="4" t="s">
        <v>61</v>
      </c>
      <c r="D19" s="4" t="s">
        <v>59</v>
      </c>
      <c r="E19" s="6">
        <v>10512</v>
      </c>
    </row>
    <row r="20" spans="1:5" ht="14.55" customHeight="1" x14ac:dyDescent="0.25">
      <c r="A20" s="4" t="s">
        <v>52</v>
      </c>
      <c r="B20" s="4" t="s">
        <v>64</v>
      </c>
      <c r="C20" s="4" t="s">
        <v>61</v>
      </c>
      <c r="D20" s="4" t="s">
        <v>60</v>
      </c>
      <c r="E20" s="6">
        <v>9449</v>
      </c>
    </row>
    <row r="21" spans="1:5" ht="14.55" customHeight="1" x14ac:dyDescent="0.25">
      <c r="A21" s="4" t="s">
        <v>52</v>
      </c>
      <c r="B21" s="4" t="s">
        <v>64</v>
      </c>
      <c r="C21" s="4" t="s">
        <v>62</v>
      </c>
      <c r="D21" s="4" t="s">
        <v>54</v>
      </c>
      <c r="E21" s="6">
        <v>141</v>
      </c>
    </row>
    <row r="22" spans="1:5" ht="14.55" customHeight="1" x14ac:dyDescent="0.25">
      <c r="A22" s="4" t="s">
        <v>52</v>
      </c>
      <c r="B22" s="4" t="s">
        <v>64</v>
      </c>
      <c r="C22" s="4" t="s">
        <v>62</v>
      </c>
      <c r="D22" s="4" t="s">
        <v>55</v>
      </c>
      <c r="E22" s="6">
        <v>141</v>
      </c>
    </row>
    <row r="23" spans="1:5" ht="14.55" customHeight="1" x14ac:dyDescent="0.25">
      <c r="A23" s="4" t="s">
        <v>52</v>
      </c>
      <c r="B23" s="4" t="s">
        <v>64</v>
      </c>
      <c r="C23" s="4" t="s">
        <v>62</v>
      </c>
      <c r="D23" s="4" t="s">
        <v>56</v>
      </c>
      <c r="E23" s="6">
        <v>139</v>
      </c>
    </row>
    <row r="24" spans="1:5" ht="14.55" customHeight="1" x14ac:dyDescent="0.25">
      <c r="A24" s="4" t="s">
        <v>52</v>
      </c>
      <c r="B24" s="4" t="s">
        <v>64</v>
      </c>
      <c r="C24" s="4" t="s">
        <v>62</v>
      </c>
      <c r="D24" s="4" t="s">
        <v>57</v>
      </c>
      <c r="E24" s="6">
        <v>387</v>
      </c>
    </row>
    <row r="25" spans="1:5" ht="14.55" customHeight="1" x14ac:dyDescent="0.25">
      <c r="A25" s="4" t="s">
        <v>52</v>
      </c>
      <c r="B25" s="4" t="s">
        <v>64</v>
      </c>
      <c r="C25" s="4" t="s">
        <v>62</v>
      </c>
      <c r="D25" s="4" t="s">
        <v>58</v>
      </c>
      <c r="E25" s="6">
        <v>445</v>
      </c>
    </row>
    <row r="26" spans="1:5" ht="14.55" customHeight="1" x14ac:dyDescent="0.25">
      <c r="A26" s="4" t="s">
        <v>52</v>
      </c>
      <c r="B26" s="4" t="s">
        <v>64</v>
      </c>
      <c r="C26" s="4" t="s">
        <v>62</v>
      </c>
      <c r="D26" s="4" t="s">
        <v>59</v>
      </c>
      <c r="E26" s="6">
        <v>346</v>
      </c>
    </row>
    <row r="27" spans="1:5" ht="14.55" customHeight="1" x14ac:dyDescent="0.25">
      <c r="A27" s="4" t="s">
        <v>52</v>
      </c>
      <c r="B27" s="4" t="s">
        <v>64</v>
      </c>
      <c r="C27" s="4" t="s">
        <v>62</v>
      </c>
      <c r="D27" s="4" t="s">
        <v>60</v>
      </c>
      <c r="E27" s="6">
        <v>329</v>
      </c>
    </row>
    <row r="28" spans="1:5" ht="14.55" customHeight="1" x14ac:dyDescent="0.25">
      <c r="A28" s="4" t="s">
        <v>52</v>
      </c>
      <c r="B28" s="4" t="s">
        <v>65</v>
      </c>
      <c r="C28" s="4" t="s">
        <v>53</v>
      </c>
      <c r="D28" s="4" t="s">
        <v>54</v>
      </c>
      <c r="E28" s="6">
        <v>86002</v>
      </c>
    </row>
    <row r="29" spans="1:5" ht="14.55" customHeight="1" x14ac:dyDescent="0.25">
      <c r="A29" s="4" t="s">
        <v>52</v>
      </c>
      <c r="B29" s="4" t="s">
        <v>65</v>
      </c>
      <c r="C29" s="4" t="s">
        <v>53</v>
      </c>
      <c r="D29" s="4" t="s">
        <v>55</v>
      </c>
      <c r="E29" s="6">
        <v>82070</v>
      </c>
    </row>
    <row r="30" spans="1:5" ht="14.55" customHeight="1" x14ac:dyDescent="0.25">
      <c r="A30" s="4" t="s">
        <v>52</v>
      </c>
      <c r="B30" s="4" t="s">
        <v>65</v>
      </c>
      <c r="C30" s="4" t="s">
        <v>53</v>
      </c>
      <c r="D30" s="4" t="s">
        <v>56</v>
      </c>
      <c r="E30" s="6">
        <v>52920</v>
      </c>
    </row>
    <row r="31" spans="1:5" ht="14.55" customHeight="1" x14ac:dyDescent="0.25">
      <c r="A31" s="4" t="s">
        <v>52</v>
      </c>
      <c r="B31" s="4" t="s">
        <v>65</v>
      </c>
      <c r="C31" s="4" t="s">
        <v>53</v>
      </c>
      <c r="D31" s="4" t="s">
        <v>57</v>
      </c>
      <c r="E31" s="6">
        <v>64118</v>
      </c>
    </row>
    <row r="32" spans="1:5" ht="14.55" customHeight="1" x14ac:dyDescent="0.25">
      <c r="A32" s="4" t="s">
        <v>52</v>
      </c>
      <c r="B32" s="4" t="s">
        <v>65</v>
      </c>
      <c r="C32" s="4" t="s">
        <v>53</v>
      </c>
      <c r="D32" s="4" t="s">
        <v>58</v>
      </c>
      <c r="E32" s="6">
        <v>90051</v>
      </c>
    </row>
    <row r="33" spans="1:5" ht="14.55" customHeight="1" x14ac:dyDescent="0.25">
      <c r="A33" s="4" t="s">
        <v>52</v>
      </c>
      <c r="B33" s="4" t="s">
        <v>65</v>
      </c>
      <c r="C33" s="4" t="s">
        <v>53</v>
      </c>
      <c r="D33" s="4" t="s">
        <v>59</v>
      </c>
      <c r="E33" s="6">
        <v>81964</v>
      </c>
    </row>
    <row r="34" spans="1:5" ht="14.55" customHeight="1" x14ac:dyDescent="0.25">
      <c r="A34" s="4" t="s">
        <v>52</v>
      </c>
      <c r="B34" s="4" t="s">
        <v>65</v>
      </c>
      <c r="C34" s="4" t="s">
        <v>53</v>
      </c>
      <c r="D34" s="4" t="s">
        <v>60</v>
      </c>
      <c r="E34" s="6">
        <v>83193</v>
      </c>
    </row>
    <row r="35" spans="1:5" ht="14.55" customHeight="1" x14ac:dyDescent="0.25">
      <c r="A35" s="4" t="s">
        <v>52</v>
      </c>
      <c r="B35" s="4" t="s">
        <v>65</v>
      </c>
      <c r="C35" s="4" t="s">
        <v>61</v>
      </c>
      <c r="D35" s="4" t="s">
        <v>54</v>
      </c>
      <c r="E35" s="6">
        <v>9291</v>
      </c>
    </row>
    <row r="36" spans="1:5" ht="14.55" customHeight="1" x14ac:dyDescent="0.25">
      <c r="A36" s="4" t="s">
        <v>52</v>
      </c>
      <c r="B36" s="4" t="s">
        <v>65</v>
      </c>
      <c r="C36" s="4" t="s">
        <v>61</v>
      </c>
      <c r="D36" s="4" t="s">
        <v>55</v>
      </c>
      <c r="E36" s="6">
        <v>8558</v>
      </c>
    </row>
    <row r="37" spans="1:5" ht="14.55" customHeight="1" x14ac:dyDescent="0.25">
      <c r="A37" s="4" t="s">
        <v>52</v>
      </c>
      <c r="B37" s="4" t="s">
        <v>65</v>
      </c>
      <c r="C37" s="4" t="s">
        <v>61</v>
      </c>
      <c r="D37" s="4" t="s">
        <v>56</v>
      </c>
      <c r="E37" s="6">
        <v>3981</v>
      </c>
    </row>
    <row r="38" spans="1:5" ht="14.55" customHeight="1" x14ac:dyDescent="0.25">
      <c r="A38" s="4" t="s">
        <v>52</v>
      </c>
      <c r="B38" s="4" t="s">
        <v>65</v>
      </c>
      <c r="C38" s="4" t="s">
        <v>61</v>
      </c>
      <c r="D38" s="4" t="s">
        <v>57</v>
      </c>
      <c r="E38" s="6">
        <v>5140</v>
      </c>
    </row>
    <row r="39" spans="1:5" ht="14.55" customHeight="1" x14ac:dyDescent="0.25">
      <c r="A39" s="4" t="s">
        <v>52</v>
      </c>
      <c r="B39" s="4" t="s">
        <v>65</v>
      </c>
      <c r="C39" s="4" t="s">
        <v>61</v>
      </c>
      <c r="D39" s="4" t="s">
        <v>58</v>
      </c>
      <c r="E39" s="6">
        <v>6505</v>
      </c>
    </row>
    <row r="40" spans="1:5" ht="14.55" customHeight="1" x14ac:dyDescent="0.25">
      <c r="A40" s="4" t="s">
        <v>52</v>
      </c>
      <c r="B40" s="4" t="s">
        <v>65</v>
      </c>
      <c r="C40" s="4" t="s">
        <v>61</v>
      </c>
      <c r="D40" s="4" t="s">
        <v>59</v>
      </c>
      <c r="E40" s="6">
        <v>5001</v>
      </c>
    </row>
    <row r="41" spans="1:5" ht="14.55" customHeight="1" x14ac:dyDescent="0.25">
      <c r="A41" s="4" t="s">
        <v>52</v>
      </c>
      <c r="B41" s="4" t="s">
        <v>65</v>
      </c>
      <c r="C41" s="4" t="s">
        <v>61</v>
      </c>
      <c r="D41" s="4" t="s">
        <v>60</v>
      </c>
      <c r="E41" s="6">
        <v>4619</v>
      </c>
    </row>
    <row r="42" spans="1:5" ht="14.55" customHeight="1" x14ac:dyDescent="0.25">
      <c r="A42" s="4" t="s">
        <v>52</v>
      </c>
      <c r="B42" s="4" t="s">
        <v>65</v>
      </c>
      <c r="C42" s="4" t="s">
        <v>62</v>
      </c>
      <c r="D42" s="4" t="s">
        <v>54</v>
      </c>
      <c r="E42" s="6">
        <v>58</v>
      </c>
    </row>
    <row r="43" spans="1:5" ht="14.55" customHeight="1" x14ac:dyDescent="0.25">
      <c r="A43" s="4" t="s">
        <v>52</v>
      </c>
      <c r="B43" s="4" t="s">
        <v>65</v>
      </c>
      <c r="C43" s="4" t="s">
        <v>62</v>
      </c>
      <c r="D43" s="4" t="s">
        <v>55</v>
      </c>
      <c r="E43" s="6">
        <v>51</v>
      </c>
    </row>
    <row r="44" spans="1:5" ht="14.55" customHeight="1" x14ac:dyDescent="0.25">
      <c r="A44" s="4" t="s">
        <v>52</v>
      </c>
      <c r="B44" s="4" t="s">
        <v>65</v>
      </c>
      <c r="C44" s="4" t="s">
        <v>62</v>
      </c>
      <c r="D44" s="4" t="s">
        <v>56</v>
      </c>
      <c r="E44" s="6">
        <v>39</v>
      </c>
    </row>
    <row r="45" spans="1:5" ht="14.55" customHeight="1" x14ac:dyDescent="0.25">
      <c r="A45" s="4" t="s">
        <v>52</v>
      </c>
      <c r="B45" s="4" t="s">
        <v>65</v>
      </c>
      <c r="C45" s="4" t="s">
        <v>62</v>
      </c>
      <c r="D45" s="4" t="s">
        <v>57</v>
      </c>
      <c r="E45" s="6">
        <v>55</v>
      </c>
    </row>
    <row r="46" spans="1:5" ht="14.55" customHeight="1" x14ac:dyDescent="0.25">
      <c r="A46" s="4" t="s">
        <v>52</v>
      </c>
      <c r="B46" s="4" t="s">
        <v>65</v>
      </c>
      <c r="C46" s="4" t="s">
        <v>62</v>
      </c>
      <c r="D46" s="4" t="s">
        <v>58</v>
      </c>
      <c r="E46" s="6">
        <v>110</v>
      </c>
    </row>
    <row r="47" spans="1:5" ht="14.55" customHeight="1" x14ac:dyDescent="0.25">
      <c r="A47" s="4" t="s">
        <v>52</v>
      </c>
      <c r="B47" s="4" t="s">
        <v>65</v>
      </c>
      <c r="C47" s="4" t="s">
        <v>62</v>
      </c>
      <c r="D47" s="4" t="s">
        <v>59</v>
      </c>
      <c r="E47" s="6">
        <v>88</v>
      </c>
    </row>
    <row r="48" spans="1:5" ht="14.55" customHeight="1" x14ac:dyDescent="0.25">
      <c r="A48" s="4" t="s">
        <v>52</v>
      </c>
      <c r="B48" s="4" t="s">
        <v>65</v>
      </c>
      <c r="C48" s="4" t="s">
        <v>62</v>
      </c>
      <c r="D48" s="4" t="s">
        <v>60</v>
      </c>
      <c r="E48" s="6">
        <v>120</v>
      </c>
    </row>
    <row r="49" spans="1:5" x14ac:dyDescent="0.25">
      <c r="A49" s="4"/>
      <c r="B49" s="4"/>
      <c r="C49" s="4"/>
      <c r="D49" s="4"/>
      <c r="E49" s="6"/>
    </row>
    <row r="50" spans="1:5" x14ac:dyDescent="0.25">
      <c r="A50" s="4"/>
      <c r="B50" s="4"/>
      <c r="C50" s="4"/>
      <c r="D50" s="4"/>
      <c r="E50" s="6"/>
    </row>
    <row r="51" spans="1:5" x14ac:dyDescent="0.25">
      <c r="A51" s="4"/>
      <c r="B51" s="4"/>
      <c r="C51" s="4"/>
      <c r="D51" s="4"/>
      <c r="E51" s="6"/>
    </row>
    <row r="52" spans="1:5" x14ac:dyDescent="0.25">
      <c r="A52" s="4"/>
      <c r="B52" s="4"/>
      <c r="C52" s="4"/>
      <c r="D52" s="4"/>
      <c r="E52" s="6"/>
    </row>
    <row r="53" spans="1:5" x14ac:dyDescent="0.25">
      <c r="A53" s="4"/>
      <c r="B53" s="4"/>
      <c r="C53" s="4"/>
      <c r="D53" s="4"/>
      <c r="E53" s="6"/>
    </row>
    <row r="54" spans="1:5" x14ac:dyDescent="0.25">
      <c r="A54" s="4"/>
      <c r="B54" s="4"/>
      <c r="C54" s="4"/>
      <c r="D54" s="4"/>
      <c r="E54" s="6"/>
    </row>
  </sheetData>
  <pageMargins left="0.7" right="0.7" top="0.75" bottom="0.75" header="0.3" footer="0.3"/>
  <pageSetup paperSize="9" orientation="portrait" horizontalDpi="300" verticalDpi="300"/>
  <tableParts count="1">
    <tablePart r:id="rId1"/>
  </tablePart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F221"/>
  <sheetViews>
    <sheetView showGridLines="0" workbookViewId="0"/>
  </sheetViews>
  <sheetFormatPr defaultColWidth="11.5546875" defaultRowHeight="13.2" x14ac:dyDescent="0.25"/>
  <cols>
    <col min="1" max="1" width="30.6640625" customWidth="1"/>
    <col min="2" max="2" width="16.6640625" customWidth="1"/>
    <col min="3" max="3" width="7.6640625" customWidth="1"/>
    <col min="4" max="4" width="14.6640625" customWidth="1"/>
    <col min="5" max="5" width="20.6640625" customWidth="1"/>
    <col min="6" max="6" width="29.6640625" customWidth="1"/>
  </cols>
  <sheetData>
    <row r="1" spans="1:6" ht="14.55" customHeight="1" x14ac:dyDescent="0.25">
      <c r="A1" s="1" t="s">
        <v>318</v>
      </c>
    </row>
    <row r="2" spans="1:6" ht="28.95" customHeight="1" x14ac:dyDescent="0.25">
      <c r="A2" s="1" t="s">
        <v>51</v>
      </c>
    </row>
    <row r="3" spans="1:6" ht="14.55" customHeight="1" x14ac:dyDescent="0.25">
      <c r="A3" t="s">
        <v>317</v>
      </c>
    </row>
    <row r="4" spans="1:6" ht="14.55" customHeight="1" x14ac:dyDescent="0.25">
      <c r="A4" t="s">
        <v>278</v>
      </c>
    </row>
    <row r="5" spans="1:6" ht="14.55" customHeight="1" x14ac:dyDescent="0.25">
      <c r="A5" t="s">
        <v>319</v>
      </c>
    </row>
    <row r="6" spans="1:6" ht="14.55" customHeight="1" x14ac:dyDescent="0.25">
      <c r="A6" t="s">
        <v>320</v>
      </c>
    </row>
    <row r="7" spans="1:6" ht="14.55" customHeight="1" x14ac:dyDescent="0.25">
      <c r="A7" t="s">
        <v>321</v>
      </c>
    </row>
    <row r="8" spans="1:6" ht="28.95" customHeight="1" x14ac:dyDescent="0.25">
      <c r="A8" s="3" t="s">
        <v>3</v>
      </c>
      <c r="B8" s="3" t="s">
        <v>15</v>
      </c>
      <c r="C8" s="3" t="s">
        <v>7</v>
      </c>
      <c r="D8" s="3" t="s">
        <v>5</v>
      </c>
      <c r="E8" s="3" t="s">
        <v>25</v>
      </c>
      <c r="F8" s="5" t="s">
        <v>39</v>
      </c>
    </row>
    <row r="9" spans="1:6" ht="14.55" customHeight="1" x14ac:dyDescent="0.25">
      <c r="A9" s="4" t="s">
        <v>52</v>
      </c>
      <c r="B9" s="4" t="s">
        <v>64</v>
      </c>
      <c r="C9" s="4" t="s">
        <v>53</v>
      </c>
      <c r="D9" s="4" t="s">
        <v>54</v>
      </c>
      <c r="E9" s="4" t="s">
        <v>66</v>
      </c>
      <c r="F9" s="6">
        <v>4494</v>
      </c>
    </row>
    <row r="10" spans="1:6" ht="14.55" customHeight="1" x14ac:dyDescent="0.25">
      <c r="A10" s="4" t="s">
        <v>52</v>
      </c>
      <c r="B10" s="4" t="s">
        <v>64</v>
      </c>
      <c r="C10" s="4" t="s">
        <v>53</v>
      </c>
      <c r="D10" s="4" t="s">
        <v>54</v>
      </c>
      <c r="E10" s="4" t="s">
        <v>67</v>
      </c>
      <c r="F10" s="6">
        <v>12474</v>
      </c>
    </row>
    <row r="11" spans="1:6" ht="14.55" customHeight="1" x14ac:dyDescent="0.25">
      <c r="A11" s="4" t="s">
        <v>52</v>
      </c>
      <c r="B11" s="4" t="s">
        <v>64</v>
      </c>
      <c r="C11" s="4" t="s">
        <v>53</v>
      </c>
      <c r="D11" s="4" t="s">
        <v>54</v>
      </c>
      <c r="E11" s="4" t="s">
        <v>68</v>
      </c>
      <c r="F11" s="6">
        <v>4099</v>
      </c>
    </row>
    <row r="12" spans="1:6" ht="14.55" customHeight="1" x14ac:dyDescent="0.25">
      <c r="A12" s="4" t="s">
        <v>52</v>
      </c>
      <c r="B12" s="4" t="s">
        <v>64</v>
      </c>
      <c r="C12" s="4" t="s">
        <v>53</v>
      </c>
      <c r="D12" s="4" t="s">
        <v>54</v>
      </c>
      <c r="E12" s="4" t="s">
        <v>69</v>
      </c>
      <c r="F12" s="6">
        <v>142702</v>
      </c>
    </row>
    <row r="13" spans="1:6" ht="14.55" customHeight="1" x14ac:dyDescent="0.25">
      <c r="A13" s="4" t="s">
        <v>52</v>
      </c>
      <c r="B13" s="4" t="s">
        <v>64</v>
      </c>
      <c r="C13" s="4" t="s">
        <v>53</v>
      </c>
      <c r="D13" s="4" t="s">
        <v>54</v>
      </c>
      <c r="E13" s="4" t="s">
        <v>70</v>
      </c>
      <c r="F13" s="6">
        <v>12294</v>
      </c>
    </row>
    <row r="14" spans="1:6" ht="14.55" customHeight="1" x14ac:dyDescent="0.25">
      <c r="A14" s="4" t="s">
        <v>52</v>
      </c>
      <c r="B14" s="4" t="s">
        <v>64</v>
      </c>
      <c r="C14" s="4" t="s">
        <v>53</v>
      </c>
      <c r="D14" s="4" t="s">
        <v>55</v>
      </c>
      <c r="E14" s="4" t="s">
        <v>66</v>
      </c>
      <c r="F14" s="6">
        <v>4474</v>
      </c>
    </row>
    <row r="15" spans="1:6" ht="14.55" customHeight="1" x14ac:dyDescent="0.25">
      <c r="A15" s="4" t="s">
        <v>52</v>
      </c>
      <c r="B15" s="4" t="s">
        <v>64</v>
      </c>
      <c r="C15" s="4" t="s">
        <v>53</v>
      </c>
      <c r="D15" s="4" t="s">
        <v>55</v>
      </c>
      <c r="E15" s="4" t="s">
        <v>67</v>
      </c>
      <c r="F15" s="6">
        <v>13287</v>
      </c>
    </row>
    <row r="16" spans="1:6" ht="14.55" customHeight="1" x14ac:dyDescent="0.25">
      <c r="A16" s="4" t="s">
        <v>52</v>
      </c>
      <c r="B16" s="4" t="s">
        <v>64</v>
      </c>
      <c r="C16" s="4" t="s">
        <v>53</v>
      </c>
      <c r="D16" s="4" t="s">
        <v>55</v>
      </c>
      <c r="E16" s="4" t="s">
        <v>68</v>
      </c>
      <c r="F16" s="6">
        <v>3944</v>
      </c>
    </row>
    <row r="17" spans="1:6" ht="14.55" customHeight="1" x14ac:dyDescent="0.25">
      <c r="A17" s="4" t="s">
        <v>52</v>
      </c>
      <c r="B17" s="4" t="s">
        <v>64</v>
      </c>
      <c r="C17" s="4" t="s">
        <v>53</v>
      </c>
      <c r="D17" s="4" t="s">
        <v>55</v>
      </c>
      <c r="E17" s="4" t="s">
        <v>69</v>
      </c>
      <c r="F17" s="6">
        <v>122939</v>
      </c>
    </row>
    <row r="18" spans="1:6" ht="14.55" customHeight="1" x14ac:dyDescent="0.25">
      <c r="A18" s="4" t="s">
        <v>52</v>
      </c>
      <c r="B18" s="4" t="s">
        <v>64</v>
      </c>
      <c r="C18" s="4" t="s">
        <v>53</v>
      </c>
      <c r="D18" s="4" t="s">
        <v>55</v>
      </c>
      <c r="E18" s="4" t="s">
        <v>70</v>
      </c>
      <c r="F18" s="6">
        <v>12961</v>
      </c>
    </row>
    <row r="19" spans="1:6" ht="14.55" customHeight="1" x14ac:dyDescent="0.25">
      <c r="A19" s="4" t="s">
        <v>52</v>
      </c>
      <c r="B19" s="4" t="s">
        <v>64</v>
      </c>
      <c r="C19" s="4" t="s">
        <v>53</v>
      </c>
      <c r="D19" s="4" t="s">
        <v>56</v>
      </c>
      <c r="E19" s="4" t="s">
        <v>66</v>
      </c>
      <c r="F19" s="6">
        <v>2186</v>
      </c>
    </row>
    <row r="20" spans="1:6" ht="14.55" customHeight="1" x14ac:dyDescent="0.25">
      <c r="A20" s="4" t="s">
        <v>52</v>
      </c>
      <c r="B20" s="4" t="s">
        <v>64</v>
      </c>
      <c r="C20" s="4" t="s">
        <v>53</v>
      </c>
      <c r="D20" s="4" t="s">
        <v>56</v>
      </c>
      <c r="E20" s="4" t="s">
        <v>67</v>
      </c>
      <c r="F20" s="6">
        <v>14307</v>
      </c>
    </row>
    <row r="21" spans="1:6" ht="14.55" customHeight="1" x14ac:dyDescent="0.25">
      <c r="A21" s="4" t="s">
        <v>52</v>
      </c>
      <c r="B21" s="4" t="s">
        <v>64</v>
      </c>
      <c r="C21" s="4" t="s">
        <v>53</v>
      </c>
      <c r="D21" s="4" t="s">
        <v>56</v>
      </c>
      <c r="E21" s="4" t="s">
        <v>68</v>
      </c>
      <c r="F21" s="6">
        <v>2760</v>
      </c>
    </row>
    <row r="22" spans="1:6" ht="14.55" customHeight="1" x14ac:dyDescent="0.25">
      <c r="A22" s="4" t="s">
        <v>52</v>
      </c>
      <c r="B22" s="4" t="s">
        <v>64</v>
      </c>
      <c r="C22" s="4" t="s">
        <v>53</v>
      </c>
      <c r="D22" s="4" t="s">
        <v>56</v>
      </c>
      <c r="E22" s="4" t="s">
        <v>69</v>
      </c>
      <c r="F22" s="6">
        <v>77073</v>
      </c>
    </row>
    <row r="23" spans="1:6" ht="14.55" customHeight="1" x14ac:dyDescent="0.25">
      <c r="A23" s="4" t="s">
        <v>52</v>
      </c>
      <c r="B23" s="4" t="s">
        <v>64</v>
      </c>
      <c r="C23" s="4" t="s">
        <v>53</v>
      </c>
      <c r="D23" s="4" t="s">
        <v>56</v>
      </c>
      <c r="E23" s="4" t="s">
        <v>70</v>
      </c>
      <c r="F23" s="6">
        <v>6307</v>
      </c>
    </row>
    <row r="24" spans="1:6" ht="14.55" customHeight="1" x14ac:dyDescent="0.25">
      <c r="A24" s="4" t="s">
        <v>52</v>
      </c>
      <c r="B24" s="4" t="s">
        <v>64</v>
      </c>
      <c r="C24" s="4" t="s">
        <v>53</v>
      </c>
      <c r="D24" s="4" t="s">
        <v>57</v>
      </c>
      <c r="E24" s="4" t="s">
        <v>66</v>
      </c>
      <c r="F24" s="6">
        <v>4662</v>
      </c>
    </row>
    <row r="25" spans="1:6" ht="14.55" customHeight="1" x14ac:dyDescent="0.25">
      <c r="A25" s="4" t="s">
        <v>52</v>
      </c>
      <c r="B25" s="4" t="s">
        <v>64</v>
      </c>
      <c r="C25" s="4" t="s">
        <v>53</v>
      </c>
      <c r="D25" s="4" t="s">
        <v>57</v>
      </c>
      <c r="E25" s="4" t="s">
        <v>67</v>
      </c>
      <c r="F25" s="6">
        <v>37335</v>
      </c>
    </row>
    <row r="26" spans="1:6" ht="14.55" customHeight="1" x14ac:dyDescent="0.25">
      <c r="A26" s="4" t="s">
        <v>52</v>
      </c>
      <c r="B26" s="4" t="s">
        <v>64</v>
      </c>
      <c r="C26" s="4" t="s">
        <v>53</v>
      </c>
      <c r="D26" s="4" t="s">
        <v>57</v>
      </c>
      <c r="E26" s="4" t="s">
        <v>68</v>
      </c>
      <c r="F26" s="6">
        <v>3830</v>
      </c>
    </row>
    <row r="27" spans="1:6" ht="14.55" customHeight="1" x14ac:dyDescent="0.25">
      <c r="A27" s="4" t="s">
        <v>52</v>
      </c>
      <c r="B27" s="4" t="s">
        <v>64</v>
      </c>
      <c r="C27" s="4" t="s">
        <v>53</v>
      </c>
      <c r="D27" s="4" t="s">
        <v>57</v>
      </c>
      <c r="E27" s="4" t="s">
        <v>69</v>
      </c>
      <c r="F27" s="6">
        <v>83137</v>
      </c>
    </row>
    <row r="28" spans="1:6" ht="14.55" customHeight="1" x14ac:dyDescent="0.25">
      <c r="A28" s="4" t="s">
        <v>52</v>
      </c>
      <c r="B28" s="4" t="s">
        <v>64</v>
      </c>
      <c r="C28" s="4" t="s">
        <v>53</v>
      </c>
      <c r="D28" s="4" t="s">
        <v>57</v>
      </c>
      <c r="E28" s="4" t="s">
        <v>70</v>
      </c>
      <c r="F28" s="6">
        <v>10759</v>
      </c>
    </row>
    <row r="29" spans="1:6" ht="14.55" customHeight="1" x14ac:dyDescent="0.25">
      <c r="A29" s="4" t="s">
        <v>52</v>
      </c>
      <c r="B29" s="4" t="s">
        <v>64</v>
      </c>
      <c r="C29" s="4" t="s">
        <v>53</v>
      </c>
      <c r="D29" s="4" t="s">
        <v>58</v>
      </c>
      <c r="E29" s="4" t="s">
        <v>66</v>
      </c>
      <c r="F29" s="6">
        <v>5126</v>
      </c>
    </row>
    <row r="30" spans="1:6" ht="14.55" customHeight="1" x14ac:dyDescent="0.25">
      <c r="A30" s="4" t="s">
        <v>52</v>
      </c>
      <c r="B30" s="4" t="s">
        <v>64</v>
      </c>
      <c r="C30" s="4" t="s">
        <v>53</v>
      </c>
      <c r="D30" s="4" t="s">
        <v>58</v>
      </c>
      <c r="E30" s="4" t="s">
        <v>67</v>
      </c>
      <c r="F30" s="6">
        <v>39919</v>
      </c>
    </row>
    <row r="31" spans="1:6" ht="14.55" customHeight="1" x14ac:dyDescent="0.25">
      <c r="A31" s="4" t="s">
        <v>52</v>
      </c>
      <c r="B31" s="4" t="s">
        <v>64</v>
      </c>
      <c r="C31" s="4" t="s">
        <v>53</v>
      </c>
      <c r="D31" s="4" t="s">
        <v>58</v>
      </c>
      <c r="E31" s="4" t="s">
        <v>68</v>
      </c>
      <c r="F31" s="6">
        <v>3155</v>
      </c>
    </row>
    <row r="32" spans="1:6" ht="14.55" customHeight="1" x14ac:dyDescent="0.25">
      <c r="A32" s="4" t="s">
        <v>52</v>
      </c>
      <c r="B32" s="4" t="s">
        <v>64</v>
      </c>
      <c r="C32" s="4" t="s">
        <v>53</v>
      </c>
      <c r="D32" s="4" t="s">
        <v>58</v>
      </c>
      <c r="E32" s="4" t="s">
        <v>69</v>
      </c>
      <c r="F32" s="6">
        <v>92660</v>
      </c>
    </row>
    <row r="33" spans="1:6" ht="14.55" customHeight="1" x14ac:dyDescent="0.25">
      <c r="A33" s="4" t="s">
        <v>52</v>
      </c>
      <c r="B33" s="4" t="s">
        <v>64</v>
      </c>
      <c r="C33" s="4" t="s">
        <v>53</v>
      </c>
      <c r="D33" s="4" t="s">
        <v>58</v>
      </c>
      <c r="E33" s="4" t="s">
        <v>70</v>
      </c>
      <c r="F33" s="6">
        <v>14873</v>
      </c>
    </row>
    <row r="34" spans="1:6" ht="14.55" customHeight="1" x14ac:dyDescent="0.25">
      <c r="A34" s="4" t="s">
        <v>52</v>
      </c>
      <c r="B34" s="4" t="s">
        <v>64</v>
      </c>
      <c r="C34" s="4" t="s">
        <v>53</v>
      </c>
      <c r="D34" s="4" t="s">
        <v>59</v>
      </c>
      <c r="E34" s="4" t="s">
        <v>66</v>
      </c>
      <c r="F34" s="6">
        <v>4706</v>
      </c>
    </row>
    <row r="35" spans="1:6" ht="14.55" customHeight="1" x14ac:dyDescent="0.25">
      <c r="A35" s="4" t="s">
        <v>52</v>
      </c>
      <c r="B35" s="4" t="s">
        <v>64</v>
      </c>
      <c r="C35" s="4" t="s">
        <v>53</v>
      </c>
      <c r="D35" s="4" t="s">
        <v>59</v>
      </c>
      <c r="E35" s="4" t="s">
        <v>67</v>
      </c>
      <c r="F35" s="6">
        <v>40944</v>
      </c>
    </row>
    <row r="36" spans="1:6" ht="14.55" customHeight="1" x14ac:dyDescent="0.25">
      <c r="A36" s="4" t="s">
        <v>52</v>
      </c>
      <c r="B36" s="4" t="s">
        <v>64</v>
      </c>
      <c r="C36" s="4" t="s">
        <v>53</v>
      </c>
      <c r="D36" s="4" t="s">
        <v>59</v>
      </c>
      <c r="E36" s="4" t="s">
        <v>68</v>
      </c>
      <c r="F36" s="6">
        <v>4053</v>
      </c>
    </row>
    <row r="37" spans="1:6" ht="14.55" customHeight="1" x14ac:dyDescent="0.25">
      <c r="A37" s="4" t="s">
        <v>52</v>
      </c>
      <c r="B37" s="4" t="s">
        <v>64</v>
      </c>
      <c r="C37" s="4" t="s">
        <v>53</v>
      </c>
      <c r="D37" s="4" t="s">
        <v>59</v>
      </c>
      <c r="E37" s="4" t="s">
        <v>69</v>
      </c>
      <c r="F37" s="6">
        <v>86757</v>
      </c>
    </row>
    <row r="38" spans="1:6" ht="14.55" customHeight="1" x14ac:dyDescent="0.25">
      <c r="A38" s="4" t="s">
        <v>52</v>
      </c>
      <c r="B38" s="4" t="s">
        <v>64</v>
      </c>
      <c r="C38" s="4" t="s">
        <v>53</v>
      </c>
      <c r="D38" s="4" t="s">
        <v>59</v>
      </c>
      <c r="E38" s="4" t="s">
        <v>70</v>
      </c>
      <c r="F38" s="6">
        <v>14137</v>
      </c>
    </row>
    <row r="39" spans="1:6" ht="14.55" customHeight="1" x14ac:dyDescent="0.25">
      <c r="A39" s="4" t="s">
        <v>52</v>
      </c>
      <c r="B39" s="4" t="s">
        <v>64</v>
      </c>
      <c r="C39" s="4" t="s">
        <v>53</v>
      </c>
      <c r="D39" s="4" t="s">
        <v>60</v>
      </c>
      <c r="E39" s="4" t="s">
        <v>66</v>
      </c>
      <c r="F39" s="6">
        <v>5191</v>
      </c>
    </row>
    <row r="40" spans="1:6" ht="14.55" customHeight="1" x14ac:dyDescent="0.25">
      <c r="A40" s="4" t="s">
        <v>52</v>
      </c>
      <c r="B40" s="4" t="s">
        <v>64</v>
      </c>
      <c r="C40" s="4" t="s">
        <v>53</v>
      </c>
      <c r="D40" s="4" t="s">
        <v>60</v>
      </c>
      <c r="E40" s="4" t="s">
        <v>67</v>
      </c>
      <c r="F40" s="6">
        <v>36804</v>
      </c>
    </row>
    <row r="41" spans="1:6" ht="14.55" customHeight="1" x14ac:dyDescent="0.25">
      <c r="A41" s="4" t="s">
        <v>52</v>
      </c>
      <c r="B41" s="4" t="s">
        <v>64</v>
      </c>
      <c r="C41" s="4" t="s">
        <v>53</v>
      </c>
      <c r="D41" s="4" t="s">
        <v>60</v>
      </c>
      <c r="E41" s="4" t="s">
        <v>68</v>
      </c>
      <c r="F41" s="6">
        <v>3726</v>
      </c>
    </row>
    <row r="42" spans="1:6" ht="14.55" customHeight="1" x14ac:dyDescent="0.25">
      <c r="A42" s="4" t="s">
        <v>52</v>
      </c>
      <c r="B42" s="4" t="s">
        <v>64</v>
      </c>
      <c r="C42" s="4" t="s">
        <v>53</v>
      </c>
      <c r="D42" s="4" t="s">
        <v>60</v>
      </c>
      <c r="E42" s="4" t="s">
        <v>69</v>
      </c>
      <c r="F42" s="6">
        <v>85403</v>
      </c>
    </row>
    <row r="43" spans="1:6" ht="14.55" customHeight="1" x14ac:dyDescent="0.25">
      <c r="A43" s="4" t="s">
        <v>52</v>
      </c>
      <c r="B43" s="4" t="s">
        <v>64</v>
      </c>
      <c r="C43" s="4" t="s">
        <v>53</v>
      </c>
      <c r="D43" s="4" t="s">
        <v>60</v>
      </c>
      <c r="E43" s="4" t="s">
        <v>70</v>
      </c>
      <c r="F43" s="6">
        <v>12973</v>
      </c>
    </row>
    <row r="44" spans="1:6" ht="14.55" customHeight="1" x14ac:dyDescent="0.25">
      <c r="A44" s="4" t="s">
        <v>52</v>
      </c>
      <c r="B44" s="4" t="s">
        <v>64</v>
      </c>
      <c r="C44" s="4" t="s">
        <v>61</v>
      </c>
      <c r="D44" s="4" t="s">
        <v>54</v>
      </c>
      <c r="E44" s="4" t="s">
        <v>66</v>
      </c>
      <c r="F44" s="6">
        <v>323</v>
      </c>
    </row>
    <row r="45" spans="1:6" ht="14.55" customHeight="1" x14ac:dyDescent="0.25">
      <c r="A45" s="4" t="s">
        <v>52</v>
      </c>
      <c r="B45" s="4" t="s">
        <v>64</v>
      </c>
      <c r="C45" s="4" t="s">
        <v>61</v>
      </c>
      <c r="D45" s="4" t="s">
        <v>54</v>
      </c>
      <c r="E45" s="4" t="s">
        <v>67</v>
      </c>
      <c r="F45" s="6">
        <v>912</v>
      </c>
    </row>
    <row r="46" spans="1:6" ht="14.55" customHeight="1" x14ac:dyDescent="0.25">
      <c r="A46" s="4" t="s">
        <v>52</v>
      </c>
      <c r="B46" s="4" t="s">
        <v>64</v>
      </c>
      <c r="C46" s="4" t="s">
        <v>61</v>
      </c>
      <c r="D46" s="4" t="s">
        <v>54</v>
      </c>
      <c r="E46" s="4" t="s">
        <v>68</v>
      </c>
      <c r="F46" s="6">
        <v>279</v>
      </c>
    </row>
    <row r="47" spans="1:6" ht="14.55" customHeight="1" x14ac:dyDescent="0.25">
      <c r="A47" s="4" t="s">
        <v>52</v>
      </c>
      <c r="B47" s="4" t="s">
        <v>64</v>
      </c>
      <c r="C47" s="4" t="s">
        <v>61</v>
      </c>
      <c r="D47" s="4" t="s">
        <v>54</v>
      </c>
      <c r="E47" s="4" t="s">
        <v>69</v>
      </c>
      <c r="F47" s="6">
        <v>12350</v>
      </c>
    </row>
    <row r="48" spans="1:6" ht="14.55" customHeight="1" x14ac:dyDescent="0.25">
      <c r="A48" s="4" t="s">
        <v>52</v>
      </c>
      <c r="B48" s="4" t="s">
        <v>64</v>
      </c>
      <c r="C48" s="4" t="s">
        <v>61</v>
      </c>
      <c r="D48" s="4" t="s">
        <v>54</v>
      </c>
      <c r="E48" s="4" t="s">
        <v>70</v>
      </c>
      <c r="F48" s="6">
        <v>2384</v>
      </c>
    </row>
    <row r="49" spans="1:6" ht="14.55" customHeight="1" x14ac:dyDescent="0.25">
      <c r="A49" s="4" t="s">
        <v>52</v>
      </c>
      <c r="B49" s="4" t="s">
        <v>64</v>
      </c>
      <c r="C49" s="4" t="s">
        <v>61</v>
      </c>
      <c r="D49" s="4" t="s">
        <v>55</v>
      </c>
      <c r="E49" s="4" t="s">
        <v>66</v>
      </c>
      <c r="F49" s="6">
        <v>300</v>
      </c>
    </row>
    <row r="50" spans="1:6" ht="14.55" customHeight="1" x14ac:dyDescent="0.25">
      <c r="A50" s="4" t="s">
        <v>52</v>
      </c>
      <c r="B50" s="4" t="s">
        <v>64</v>
      </c>
      <c r="C50" s="4" t="s">
        <v>61</v>
      </c>
      <c r="D50" s="4" t="s">
        <v>55</v>
      </c>
      <c r="E50" s="4" t="s">
        <v>67</v>
      </c>
      <c r="F50" s="6">
        <v>910</v>
      </c>
    </row>
    <row r="51" spans="1:6" ht="14.55" customHeight="1" x14ac:dyDescent="0.25">
      <c r="A51" s="4" t="s">
        <v>52</v>
      </c>
      <c r="B51" s="4" t="s">
        <v>64</v>
      </c>
      <c r="C51" s="4" t="s">
        <v>61</v>
      </c>
      <c r="D51" s="4" t="s">
        <v>55</v>
      </c>
      <c r="E51" s="4" t="s">
        <v>68</v>
      </c>
      <c r="F51" s="6">
        <v>340</v>
      </c>
    </row>
    <row r="52" spans="1:6" ht="14.55" customHeight="1" x14ac:dyDescent="0.25">
      <c r="A52" s="4" t="s">
        <v>52</v>
      </c>
      <c r="B52" s="4" t="s">
        <v>64</v>
      </c>
      <c r="C52" s="4" t="s">
        <v>61</v>
      </c>
      <c r="D52" s="4" t="s">
        <v>55</v>
      </c>
      <c r="E52" s="4" t="s">
        <v>69</v>
      </c>
      <c r="F52" s="6">
        <v>10447</v>
      </c>
    </row>
    <row r="53" spans="1:6" ht="14.55" customHeight="1" x14ac:dyDescent="0.25">
      <c r="A53" s="4" t="s">
        <v>52</v>
      </c>
      <c r="B53" s="4" t="s">
        <v>64</v>
      </c>
      <c r="C53" s="4" t="s">
        <v>61</v>
      </c>
      <c r="D53" s="4" t="s">
        <v>55</v>
      </c>
      <c r="E53" s="4" t="s">
        <v>70</v>
      </c>
      <c r="F53" s="6">
        <v>2948</v>
      </c>
    </row>
    <row r="54" spans="1:6" ht="14.55" customHeight="1" x14ac:dyDescent="0.25">
      <c r="A54" s="4" t="s">
        <v>52</v>
      </c>
      <c r="B54" s="4" t="s">
        <v>64</v>
      </c>
      <c r="C54" s="4" t="s">
        <v>61</v>
      </c>
      <c r="D54" s="4" t="s">
        <v>56</v>
      </c>
      <c r="E54" s="4" t="s">
        <v>66</v>
      </c>
      <c r="F54" s="6">
        <v>91</v>
      </c>
    </row>
    <row r="55" spans="1:6" ht="14.55" customHeight="1" x14ac:dyDescent="0.25">
      <c r="A55" s="4" t="s">
        <v>52</v>
      </c>
      <c r="B55" s="4" t="s">
        <v>64</v>
      </c>
      <c r="C55" s="4" t="s">
        <v>61</v>
      </c>
      <c r="D55" s="4" t="s">
        <v>56</v>
      </c>
      <c r="E55" s="4" t="s">
        <v>67</v>
      </c>
      <c r="F55" s="6">
        <v>590</v>
      </c>
    </row>
    <row r="56" spans="1:6" ht="14.55" customHeight="1" x14ac:dyDescent="0.25">
      <c r="A56" s="4" t="s">
        <v>52</v>
      </c>
      <c r="B56" s="4" t="s">
        <v>64</v>
      </c>
      <c r="C56" s="4" t="s">
        <v>61</v>
      </c>
      <c r="D56" s="4" t="s">
        <v>56</v>
      </c>
      <c r="E56" s="4" t="s">
        <v>68</v>
      </c>
      <c r="F56" s="6">
        <v>95</v>
      </c>
    </row>
    <row r="57" spans="1:6" ht="14.55" customHeight="1" x14ac:dyDescent="0.25">
      <c r="A57" s="4" t="s">
        <v>52</v>
      </c>
      <c r="B57" s="4" t="s">
        <v>64</v>
      </c>
      <c r="C57" s="4" t="s">
        <v>61</v>
      </c>
      <c r="D57" s="4" t="s">
        <v>56</v>
      </c>
      <c r="E57" s="4" t="s">
        <v>69</v>
      </c>
      <c r="F57" s="6">
        <v>5337</v>
      </c>
    </row>
    <row r="58" spans="1:6" ht="14.55" customHeight="1" x14ac:dyDescent="0.25">
      <c r="A58" s="4" t="s">
        <v>52</v>
      </c>
      <c r="B58" s="4" t="s">
        <v>64</v>
      </c>
      <c r="C58" s="4" t="s">
        <v>61</v>
      </c>
      <c r="D58" s="4" t="s">
        <v>56</v>
      </c>
      <c r="E58" s="4" t="s">
        <v>70</v>
      </c>
      <c r="F58" s="6">
        <v>1171</v>
      </c>
    </row>
    <row r="59" spans="1:6" ht="14.55" customHeight="1" x14ac:dyDescent="0.25">
      <c r="A59" s="4" t="s">
        <v>52</v>
      </c>
      <c r="B59" s="4" t="s">
        <v>64</v>
      </c>
      <c r="C59" s="4" t="s">
        <v>61</v>
      </c>
      <c r="D59" s="4" t="s">
        <v>57</v>
      </c>
      <c r="E59" s="4" t="s">
        <v>66</v>
      </c>
      <c r="F59" s="6">
        <v>362</v>
      </c>
    </row>
    <row r="60" spans="1:6" ht="14.55" customHeight="1" x14ac:dyDescent="0.25">
      <c r="A60" s="4" t="s">
        <v>52</v>
      </c>
      <c r="B60" s="4" t="s">
        <v>64</v>
      </c>
      <c r="C60" s="4" t="s">
        <v>61</v>
      </c>
      <c r="D60" s="4" t="s">
        <v>57</v>
      </c>
      <c r="E60" s="4" t="s">
        <v>67</v>
      </c>
      <c r="F60" s="6">
        <v>1399</v>
      </c>
    </row>
    <row r="61" spans="1:6" ht="14.55" customHeight="1" x14ac:dyDescent="0.25">
      <c r="A61" s="4" t="s">
        <v>52</v>
      </c>
      <c r="B61" s="4" t="s">
        <v>64</v>
      </c>
      <c r="C61" s="4" t="s">
        <v>61</v>
      </c>
      <c r="D61" s="4" t="s">
        <v>57</v>
      </c>
      <c r="E61" s="4" t="s">
        <v>68</v>
      </c>
      <c r="F61" s="6">
        <v>254</v>
      </c>
    </row>
    <row r="62" spans="1:6" ht="14.55" customHeight="1" x14ac:dyDescent="0.25">
      <c r="A62" s="4" t="s">
        <v>52</v>
      </c>
      <c r="B62" s="4" t="s">
        <v>64</v>
      </c>
      <c r="C62" s="4" t="s">
        <v>61</v>
      </c>
      <c r="D62" s="4" t="s">
        <v>57</v>
      </c>
      <c r="E62" s="4" t="s">
        <v>69</v>
      </c>
      <c r="F62" s="6">
        <v>6043</v>
      </c>
    </row>
    <row r="63" spans="1:6" ht="14.55" customHeight="1" x14ac:dyDescent="0.25">
      <c r="A63" s="4" t="s">
        <v>52</v>
      </c>
      <c r="B63" s="4" t="s">
        <v>64</v>
      </c>
      <c r="C63" s="4" t="s">
        <v>61</v>
      </c>
      <c r="D63" s="4" t="s">
        <v>57</v>
      </c>
      <c r="E63" s="4" t="s">
        <v>70</v>
      </c>
      <c r="F63" s="6">
        <v>2010</v>
      </c>
    </row>
    <row r="64" spans="1:6" ht="14.55" customHeight="1" x14ac:dyDescent="0.25">
      <c r="A64" s="4" t="s">
        <v>52</v>
      </c>
      <c r="B64" s="4" t="s">
        <v>64</v>
      </c>
      <c r="C64" s="4" t="s">
        <v>61</v>
      </c>
      <c r="D64" s="4" t="s">
        <v>58</v>
      </c>
      <c r="E64" s="4" t="s">
        <v>66</v>
      </c>
      <c r="F64" s="6">
        <v>332</v>
      </c>
    </row>
    <row r="65" spans="1:6" ht="14.55" customHeight="1" x14ac:dyDescent="0.25">
      <c r="A65" s="4" t="s">
        <v>52</v>
      </c>
      <c r="B65" s="4" t="s">
        <v>64</v>
      </c>
      <c r="C65" s="4" t="s">
        <v>61</v>
      </c>
      <c r="D65" s="4" t="s">
        <v>58</v>
      </c>
      <c r="E65" s="4" t="s">
        <v>67</v>
      </c>
      <c r="F65" s="6">
        <v>1566</v>
      </c>
    </row>
    <row r="66" spans="1:6" ht="14.55" customHeight="1" x14ac:dyDescent="0.25">
      <c r="A66" s="4" t="s">
        <v>52</v>
      </c>
      <c r="B66" s="4" t="s">
        <v>64</v>
      </c>
      <c r="C66" s="4" t="s">
        <v>61</v>
      </c>
      <c r="D66" s="4" t="s">
        <v>58</v>
      </c>
      <c r="E66" s="4" t="s">
        <v>68</v>
      </c>
      <c r="F66" s="6">
        <v>156</v>
      </c>
    </row>
    <row r="67" spans="1:6" ht="14.55" customHeight="1" x14ac:dyDescent="0.25">
      <c r="A67" s="4" t="s">
        <v>52</v>
      </c>
      <c r="B67" s="4" t="s">
        <v>64</v>
      </c>
      <c r="C67" s="4" t="s">
        <v>61</v>
      </c>
      <c r="D67" s="4" t="s">
        <v>58</v>
      </c>
      <c r="E67" s="4" t="s">
        <v>69</v>
      </c>
      <c r="F67" s="6">
        <v>6299</v>
      </c>
    </row>
    <row r="68" spans="1:6" ht="14.55" customHeight="1" x14ac:dyDescent="0.25">
      <c r="A68" s="4" t="s">
        <v>52</v>
      </c>
      <c r="B68" s="4" t="s">
        <v>64</v>
      </c>
      <c r="C68" s="4" t="s">
        <v>61</v>
      </c>
      <c r="D68" s="4" t="s">
        <v>58</v>
      </c>
      <c r="E68" s="4" t="s">
        <v>70</v>
      </c>
      <c r="F68" s="6">
        <v>2711</v>
      </c>
    </row>
    <row r="69" spans="1:6" ht="14.55" customHeight="1" x14ac:dyDescent="0.25">
      <c r="A69" s="4" t="s">
        <v>52</v>
      </c>
      <c r="B69" s="4" t="s">
        <v>64</v>
      </c>
      <c r="C69" s="4" t="s">
        <v>61</v>
      </c>
      <c r="D69" s="4" t="s">
        <v>59</v>
      </c>
      <c r="E69" s="4" t="s">
        <v>66</v>
      </c>
      <c r="F69" s="6">
        <v>260</v>
      </c>
    </row>
    <row r="70" spans="1:6" ht="14.55" customHeight="1" x14ac:dyDescent="0.25">
      <c r="A70" s="4" t="s">
        <v>52</v>
      </c>
      <c r="B70" s="4" t="s">
        <v>64</v>
      </c>
      <c r="C70" s="4" t="s">
        <v>61</v>
      </c>
      <c r="D70" s="4" t="s">
        <v>59</v>
      </c>
      <c r="E70" s="4" t="s">
        <v>67</v>
      </c>
      <c r="F70" s="6">
        <v>2177</v>
      </c>
    </row>
    <row r="71" spans="1:6" ht="14.55" customHeight="1" x14ac:dyDescent="0.25">
      <c r="A71" s="4" t="s">
        <v>52</v>
      </c>
      <c r="B71" s="4" t="s">
        <v>64</v>
      </c>
      <c r="C71" s="4" t="s">
        <v>61</v>
      </c>
      <c r="D71" s="4" t="s">
        <v>59</v>
      </c>
      <c r="E71" s="4" t="s">
        <v>68</v>
      </c>
      <c r="F71" s="6">
        <v>234</v>
      </c>
    </row>
    <row r="72" spans="1:6" ht="14.55" customHeight="1" x14ac:dyDescent="0.25">
      <c r="A72" s="4" t="s">
        <v>52</v>
      </c>
      <c r="B72" s="4" t="s">
        <v>64</v>
      </c>
      <c r="C72" s="4" t="s">
        <v>61</v>
      </c>
      <c r="D72" s="4" t="s">
        <v>59</v>
      </c>
      <c r="E72" s="4" t="s">
        <v>69</v>
      </c>
      <c r="F72" s="6">
        <v>5374</v>
      </c>
    </row>
    <row r="73" spans="1:6" ht="14.55" customHeight="1" x14ac:dyDescent="0.25">
      <c r="A73" s="4" t="s">
        <v>52</v>
      </c>
      <c r="B73" s="4" t="s">
        <v>64</v>
      </c>
      <c r="C73" s="4" t="s">
        <v>61</v>
      </c>
      <c r="D73" s="4" t="s">
        <v>59</v>
      </c>
      <c r="E73" s="4" t="s">
        <v>70</v>
      </c>
      <c r="F73" s="6">
        <v>2467</v>
      </c>
    </row>
    <row r="74" spans="1:6" ht="14.55" customHeight="1" x14ac:dyDescent="0.25">
      <c r="A74" s="4" t="s">
        <v>52</v>
      </c>
      <c r="B74" s="4" t="s">
        <v>64</v>
      </c>
      <c r="C74" s="4" t="s">
        <v>61</v>
      </c>
      <c r="D74" s="4" t="s">
        <v>60</v>
      </c>
      <c r="E74" s="4" t="s">
        <v>66</v>
      </c>
      <c r="F74" s="6">
        <v>267</v>
      </c>
    </row>
    <row r="75" spans="1:6" ht="14.55" customHeight="1" x14ac:dyDescent="0.25">
      <c r="A75" s="4" t="s">
        <v>52</v>
      </c>
      <c r="B75" s="4" t="s">
        <v>64</v>
      </c>
      <c r="C75" s="4" t="s">
        <v>61</v>
      </c>
      <c r="D75" s="4" t="s">
        <v>60</v>
      </c>
      <c r="E75" s="4" t="s">
        <v>67</v>
      </c>
      <c r="F75" s="6">
        <v>1964</v>
      </c>
    </row>
    <row r="76" spans="1:6" ht="14.55" customHeight="1" x14ac:dyDescent="0.25">
      <c r="A76" s="4" t="s">
        <v>52</v>
      </c>
      <c r="B76" s="4" t="s">
        <v>64</v>
      </c>
      <c r="C76" s="4" t="s">
        <v>61</v>
      </c>
      <c r="D76" s="4" t="s">
        <v>60</v>
      </c>
      <c r="E76" s="4" t="s">
        <v>68</v>
      </c>
      <c r="F76" s="6">
        <v>178</v>
      </c>
    </row>
    <row r="77" spans="1:6" ht="14.55" customHeight="1" x14ac:dyDescent="0.25">
      <c r="A77" s="4" t="s">
        <v>52</v>
      </c>
      <c r="B77" s="4" t="s">
        <v>64</v>
      </c>
      <c r="C77" s="4" t="s">
        <v>61</v>
      </c>
      <c r="D77" s="4" t="s">
        <v>60</v>
      </c>
      <c r="E77" s="4" t="s">
        <v>69</v>
      </c>
      <c r="F77" s="6">
        <v>4835</v>
      </c>
    </row>
    <row r="78" spans="1:6" ht="14.55" customHeight="1" x14ac:dyDescent="0.25">
      <c r="A78" s="4" t="s">
        <v>52</v>
      </c>
      <c r="B78" s="4" t="s">
        <v>64</v>
      </c>
      <c r="C78" s="4" t="s">
        <v>61</v>
      </c>
      <c r="D78" s="4" t="s">
        <v>60</v>
      </c>
      <c r="E78" s="4" t="s">
        <v>70</v>
      </c>
      <c r="F78" s="6">
        <v>2205</v>
      </c>
    </row>
    <row r="79" spans="1:6" ht="14.55" customHeight="1" x14ac:dyDescent="0.25">
      <c r="A79" s="4" t="s">
        <v>52</v>
      </c>
      <c r="B79" s="4" t="s">
        <v>64</v>
      </c>
      <c r="C79" s="4" t="s">
        <v>62</v>
      </c>
      <c r="D79" s="4" t="s">
        <v>54</v>
      </c>
      <c r="E79" s="4" t="s">
        <v>66</v>
      </c>
      <c r="F79" s="6">
        <v>5</v>
      </c>
    </row>
    <row r="80" spans="1:6" ht="14.55" customHeight="1" x14ac:dyDescent="0.25">
      <c r="A80" s="4" t="s">
        <v>52</v>
      </c>
      <c r="B80" s="4" t="s">
        <v>64</v>
      </c>
      <c r="C80" s="4" t="s">
        <v>62</v>
      </c>
      <c r="D80" s="4" t="s">
        <v>54</v>
      </c>
      <c r="E80" s="4" t="s">
        <v>67</v>
      </c>
      <c r="F80" s="6">
        <v>11</v>
      </c>
    </row>
    <row r="81" spans="1:6" ht="14.55" customHeight="1" x14ac:dyDescent="0.25">
      <c r="A81" s="4" t="s">
        <v>52</v>
      </c>
      <c r="B81" s="4" t="s">
        <v>64</v>
      </c>
      <c r="C81" s="4" t="s">
        <v>62</v>
      </c>
      <c r="D81" s="4" t="s">
        <v>54</v>
      </c>
      <c r="E81" s="4" t="s">
        <v>68</v>
      </c>
      <c r="F81" s="6">
        <v>2</v>
      </c>
    </row>
    <row r="82" spans="1:6" ht="14.55" customHeight="1" x14ac:dyDescent="0.25">
      <c r="A82" s="4" t="s">
        <v>52</v>
      </c>
      <c r="B82" s="4" t="s">
        <v>64</v>
      </c>
      <c r="C82" s="4" t="s">
        <v>62</v>
      </c>
      <c r="D82" s="4" t="s">
        <v>54</v>
      </c>
      <c r="E82" s="4" t="s">
        <v>69</v>
      </c>
      <c r="F82" s="6">
        <v>119</v>
      </c>
    </row>
    <row r="83" spans="1:6" ht="14.55" customHeight="1" x14ac:dyDescent="0.25">
      <c r="A83" s="4" t="s">
        <v>52</v>
      </c>
      <c r="B83" s="4" t="s">
        <v>64</v>
      </c>
      <c r="C83" s="4" t="s">
        <v>62</v>
      </c>
      <c r="D83" s="4" t="s">
        <v>54</v>
      </c>
      <c r="E83" s="4" t="s">
        <v>70</v>
      </c>
      <c r="F83" s="6">
        <v>4</v>
      </c>
    </row>
    <row r="84" spans="1:6" ht="14.55" customHeight="1" x14ac:dyDescent="0.25">
      <c r="A84" s="4" t="s">
        <v>52</v>
      </c>
      <c r="B84" s="4" t="s">
        <v>64</v>
      </c>
      <c r="C84" s="4" t="s">
        <v>62</v>
      </c>
      <c r="D84" s="4" t="s">
        <v>55</v>
      </c>
      <c r="E84" s="4" t="s">
        <v>66</v>
      </c>
      <c r="F84" s="6">
        <v>3</v>
      </c>
    </row>
    <row r="85" spans="1:6" ht="14.55" customHeight="1" x14ac:dyDescent="0.25">
      <c r="A85" s="4" t="s">
        <v>52</v>
      </c>
      <c r="B85" s="4" t="s">
        <v>64</v>
      </c>
      <c r="C85" s="4" t="s">
        <v>62</v>
      </c>
      <c r="D85" s="4" t="s">
        <v>55</v>
      </c>
      <c r="E85" s="4" t="s">
        <v>67</v>
      </c>
      <c r="F85" s="6">
        <v>18</v>
      </c>
    </row>
    <row r="86" spans="1:6" ht="14.55" customHeight="1" x14ac:dyDescent="0.25">
      <c r="A86" s="4" t="s">
        <v>52</v>
      </c>
      <c r="B86" s="4" t="s">
        <v>64</v>
      </c>
      <c r="C86" s="4" t="s">
        <v>62</v>
      </c>
      <c r="D86" s="4" t="s">
        <v>55</v>
      </c>
      <c r="E86" s="4" t="s">
        <v>68</v>
      </c>
      <c r="F86" s="6">
        <v>5</v>
      </c>
    </row>
    <row r="87" spans="1:6" ht="14.55" customHeight="1" x14ac:dyDescent="0.25">
      <c r="A87" s="4" t="s">
        <v>52</v>
      </c>
      <c r="B87" s="4" t="s">
        <v>64</v>
      </c>
      <c r="C87" s="4" t="s">
        <v>62</v>
      </c>
      <c r="D87" s="4" t="s">
        <v>55</v>
      </c>
      <c r="E87" s="4" t="s">
        <v>69</v>
      </c>
      <c r="F87" s="6">
        <v>97</v>
      </c>
    </row>
    <row r="88" spans="1:6" ht="14.55" customHeight="1" x14ac:dyDescent="0.25">
      <c r="A88" s="4" t="s">
        <v>52</v>
      </c>
      <c r="B88" s="4" t="s">
        <v>64</v>
      </c>
      <c r="C88" s="4" t="s">
        <v>62</v>
      </c>
      <c r="D88" s="4" t="s">
        <v>55</v>
      </c>
      <c r="E88" s="4" t="s">
        <v>70</v>
      </c>
      <c r="F88" s="6">
        <v>18</v>
      </c>
    </row>
    <row r="89" spans="1:6" ht="14.55" customHeight="1" x14ac:dyDescent="0.25">
      <c r="A89" s="4" t="s">
        <v>52</v>
      </c>
      <c r="B89" s="4" t="s">
        <v>64</v>
      </c>
      <c r="C89" s="4" t="s">
        <v>62</v>
      </c>
      <c r="D89" s="4" t="s">
        <v>56</v>
      </c>
      <c r="E89" s="4" t="s">
        <v>66</v>
      </c>
      <c r="F89" s="6">
        <v>1</v>
      </c>
    </row>
    <row r="90" spans="1:6" ht="14.55" customHeight="1" x14ac:dyDescent="0.25">
      <c r="A90" s="4" t="s">
        <v>52</v>
      </c>
      <c r="B90" s="4" t="s">
        <v>64</v>
      </c>
      <c r="C90" s="4" t="s">
        <v>62</v>
      </c>
      <c r="D90" s="4" t="s">
        <v>56</v>
      </c>
      <c r="E90" s="4" t="s">
        <v>67</v>
      </c>
      <c r="F90" s="6">
        <v>42</v>
      </c>
    </row>
    <row r="91" spans="1:6" ht="14.55" customHeight="1" x14ac:dyDescent="0.25">
      <c r="A91" s="4" t="s">
        <v>52</v>
      </c>
      <c r="B91" s="4" t="s">
        <v>64</v>
      </c>
      <c r="C91" s="4" t="s">
        <v>62</v>
      </c>
      <c r="D91" s="4" t="s">
        <v>56</v>
      </c>
      <c r="E91" s="4" t="s">
        <v>68</v>
      </c>
      <c r="F91" s="6">
        <v>2</v>
      </c>
    </row>
    <row r="92" spans="1:6" ht="14.55" customHeight="1" x14ac:dyDescent="0.25">
      <c r="A92" s="4" t="s">
        <v>52</v>
      </c>
      <c r="B92" s="4" t="s">
        <v>64</v>
      </c>
      <c r="C92" s="4" t="s">
        <v>62</v>
      </c>
      <c r="D92" s="4" t="s">
        <v>56</v>
      </c>
      <c r="E92" s="4" t="s">
        <v>69</v>
      </c>
      <c r="F92" s="6">
        <v>85</v>
      </c>
    </row>
    <row r="93" spans="1:6" ht="14.55" customHeight="1" x14ac:dyDescent="0.25">
      <c r="A93" s="4" t="s">
        <v>52</v>
      </c>
      <c r="B93" s="4" t="s">
        <v>64</v>
      </c>
      <c r="C93" s="4" t="s">
        <v>62</v>
      </c>
      <c r="D93" s="4" t="s">
        <v>56</v>
      </c>
      <c r="E93" s="4" t="s">
        <v>70</v>
      </c>
      <c r="F93" s="6">
        <v>9</v>
      </c>
    </row>
    <row r="94" spans="1:6" ht="14.55" customHeight="1" x14ac:dyDescent="0.25">
      <c r="A94" s="4" t="s">
        <v>52</v>
      </c>
      <c r="B94" s="4" t="s">
        <v>64</v>
      </c>
      <c r="C94" s="4" t="s">
        <v>62</v>
      </c>
      <c r="D94" s="4" t="s">
        <v>57</v>
      </c>
      <c r="E94" s="4" t="s">
        <v>66</v>
      </c>
      <c r="F94" s="6">
        <v>3</v>
      </c>
    </row>
    <row r="95" spans="1:6" ht="14.55" customHeight="1" x14ac:dyDescent="0.25">
      <c r="A95" s="4" t="s">
        <v>52</v>
      </c>
      <c r="B95" s="4" t="s">
        <v>64</v>
      </c>
      <c r="C95" s="4" t="s">
        <v>62</v>
      </c>
      <c r="D95" s="4" t="s">
        <v>57</v>
      </c>
      <c r="E95" s="4" t="s">
        <v>67</v>
      </c>
      <c r="F95" s="6">
        <v>279</v>
      </c>
    </row>
    <row r="96" spans="1:6" ht="14.55" customHeight="1" x14ac:dyDescent="0.25">
      <c r="A96" s="4" t="s">
        <v>52</v>
      </c>
      <c r="B96" s="4" t="s">
        <v>64</v>
      </c>
      <c r="C96" s="4" t="s">
        <v>62</v>
      </c>
      <c r="D96" s="4" t="s">
        <v>57</v>
      </c>
      <c r="E96" s="4" t="s">
        <v>68</v>
      </c>
      <c r="F96" s="6">
        <v>4</v>
      </c>
    </row>
    <row r="97" spans="1:6" ht="14.55" customHeight="1" x14ac:dyDescent="0.25">
      <c r="A97" s="4" t="s">
        <v>52</v>
      </c>
      <c r="B97" s="4" t="s">
        <v>64</v>
      </c>
      <c r="C97" s="4" t="s">
        <v>62</v>
      </c>
      <c r="D97" s="4" t="s">
        <v>57</v>
      </c>
      <c r="E97" s="4" t="s">
        <v>69</v>
      </c>
      <c r="F97" s="6">
        <v>83</v>
      </c>
    </row>
    <row r="98" spans="1:6" ht="14.55" customHeight="1" x14ac:dyDescent="0.25">
      <c r="A98" s="4" t="s">
        <v>52</v>
      </c>
      <c r="B98" s="4" t="s">
        <v>64</v>
      </c>
      <c r="C98" s="4" t="s">
        <v>62</v>
      </c>
      <c r="D98" s="4" t="s">
        <v>57</v>
      </c>
      <c r="E98" s="4" t="s">
        <v>70</v>
      </c>
      <c r="F98" s="6">
        <v>18</v>
      </c>
    </row>
    <row r="99" spans="1:6" ht="14.55" customHeight="1" x14ac:dyDescent="0.25">
      <c r="A99" s="4" t="s">
        <v>52</v>
      </c>
      <c r="B99" s="4" t="s">
        <v>64</v>
      </c>
      <c r="C99" s="4" t="s">
        <v>62</v>
      </c>
      <c r="D99" s="4" t="s">
        <v>58</v>
      </c>
      <c r="E99" s="4" t="s">
        <v>66</v>
      </c>
      <c r="F99" s="6">
        <v>4</v>
      </c>
    </row>
    <row r="100" spans="1:6" ht="14.55" customHeight="1" x14ac:dyDescent="0.25">
      <c r="A100" s="4" t="s">
        <v>52</v>
      </c>
      <c r="B100" s="4" t="s">
        <v>64</v>
      </c>
      <c r="C100" s="4" t="s">
        <v>62</v>
      </c>
      <c r="D100" s="4" t="s">
        <v>58</v>
      </c>
      <c r="E100" s="4" t="s">
        <v>67</v>
      </c>
      <c r="F100" s="6">
        <v>225</v>
      </c>
    </row>
    <row r="101" spans="1:6" ht="14.55" customHeight="1" x14ac:dyDescent="0.25">
      <c r="A101" s="4" t="s">
        <v>52</v>
      </c>
      <c r="B101" s="4" t="s">
        <v>64</v>
      </c>
      <c r="C101" s="4" t="s">
        <v>62</v>
      </c>
      <c r="D101" s="4" t="s">
        <v>58</v>
      </c>
      <c r="E101" s="4" t="s">
        <v>68</v>
      </c>
      <c r="F101" s="6">
        <v>4</v>
      </c>
    </row>
    <row r="102" spans="1:6" ht="14.55" customHeight="1" x14ac:dyDescent="0.25">
      <c r="A102" s="4" t="s">
        <v>52</v>
      </c>
      <c r="B102" s="4" t="s">
        <v>64</v>
      </c>
      <c r="C102" s="4" t="s">
        <v>62</v>
      </c>
      <c r="D102" s="4" t="s">
        <v>58</v>
      </c>
      <c r="E102" s="4" t="s">
        <v>69</v>
      </c>
      <c r="F102" s="6">
        <v>184</v>
      </c>
    </row>
    <row r="103" spans="1:6" ht="14.55" customHeight="1" x14ac:dyDescent="0.25">
      <c r="A103" s="4" t="s">
        <v>52</v>
      </c>
      <c r="B103" s="4" t="s">
        <v>64</v>
      </c>
      <c r="C103" s="4" t="s">
        <v>62</v>
      </c>
      <c r="D103" s="4" t="s">
        <v>58</v>
      </c>
      <c r="E103" s="4" t="s">
        <v>70</v>
      </c>
      <c r="F103" s="6">
        <v>28</v>
      </c>
    </row>
    <row r="104" spans="1:6" ht="14.55" customHeight="1" x14ac:dyDescent="0.25">
      <c r="A104" s="4" t="s">
        <v>52</v>
      </c>
      <c r="B104" s="4" t="s">
        <v>64</v>
      </c>
      <c r="C104" s="4" t="s">
        <v>62</v>
      </c>
      <c r="D104" s="4" t="s">
        <v>59</v>
      </c>
      <c r="E104" s="4" t="s">
        <v>66</v>
      </c>
      <c r="F104" s="6">
        <v>6</v>
      </c>
    </row>
    <row r="105" spans="1:6" ht="14.55" customHeight="1" x14ac:dyDescent="0.25">
      <c r="A105" s="4" t="s">
        <v>52</v>
      </c>
      <c r="B105" s="4" t="s">
        <v>64</v>
      </c>
      <c r="C105" s="4" t="s">
        <v>62</v>
      </c>
      <c r="D105" s="4" t="s">
        <v>59</v>
      </c>
      <c r="E105" s="4" t="s">
        <v>67</v>
      </c>
      <c r="F105" s="6">
        <v>158</v>
      </c>
    </row>
    <row r="106" spans="1:6" ht="14.55" customHeight="1" x14ac:dyDescent="0.25">
      <c r="A106" s="4" t="s">
        <v>52</v>
      </c>
      <c r="B106" s="4" t="s">
        <v>64</v>
      </c>
      <c r="C106" s="4" t="s">
        <v>62</v>
      </c>
      <c r="D106" s="4" t="s">
        <v>59</v>
      </c>
      <c r="E106" s="4" t="s">
        <v>68</v>
      </c>
      <c r="F106" s="6">
        <v>10</v>
      </c>
    </row>
    <row r="107" spans="1:6" ht="14.55" customHeight="1" x14ac:dyDescent="0.25">
      <c r="A107" s="4" t="s">
        <v>52</v>
      </c>
      <c r="B107" s="4" t="s">
        <v>64</v>
      </c>
      <c r="C107" s="4" t="s">
        <v>62</v>
      </c>
      <c r="D107" s="4" t="s">
        <v>59</v>
      </c>
      <c r="E107" s="4" t="s">
        <v>69</v>
      </c>
      <c r="F107" s="6">
        <v>139</v>
      </c>
    </row>
    <row r="108" spans="1:6" ht="14.55" customHeight="1" x14ac:dyDescent="0.25">
      <c r="A108" s="4" t="s">
        <v>52</v>
      </c>
      <c r="B108" s="4" t="s">
        <v>64</v>
      </c>
      <c r="C108" s="4" t="s">
        <v>62</v>
      </c>
      <c r="D108" s="4" t="s">
        <v>59</v>
      </c>
      <c r="E108" s="4" t="s">
        <v>70</v>
      </c>
      <c r="F108" s="6">
        <v>33</v>
      </c>
    </row>
    <row r="109" spans="1:6" ht="14.55" customHeight="1" x14ac:dyDescent="0.25">
      <c r="A109" s="4" t="s">
        <v>52</v>
      </c>
      <c r="B109" s="4" t="s">
        <v>64</v>
      </c>
      <c r="C109" s="4" t="s">
        <v>62</v>
      </c>
      <c r="D109" s="4" t="s">
        <v>60</v>
      </c>
      <c r="E109" s="4" t="s">
        <v>66</v>
      </c>
      <c r="F109" s="6">
        <v>12</v>
      </c>
    </row>
    <row r="110" spans="1:6" ht="14.55" customHeight="1" x14ac:dyDescent="0.25">
      <c r="A110" s="4" t="s">
        <v>52</v>
      </c>
      <c r="B110" s="4" t="s">
        <v>64</v>
      </c>
      <c r="C110" s="4" t="s">
        <v>62</v>
      </c>
      <c r="D110" s="4" t="s">
        <v>60</v>
      </c>
      <c r="E110" s="4" t="s">
        <v>67</v>
      </c>
      <c r="F110" s="6">
        <v>92</v>
      </c>
    </row>
    <row r="111" spans="1:6" ht="14.55" customHeight="1" x14ac:dyDescent="0.25">
      <c r="A111" s="4" t="s">
        <v>52</v>
      </c>
      <c r="B111" s="4" t="s">
        <v>64</v>
      </c>
      <c r="C111" s="4" t="s">
        <v>62</v>
      </c>
      <c r="D111" s="4" t="s">
        <v>60</v>
      </c>
      <c r="E111" s="4" t="s">
        <v>68</v>
      </c>
      <c r="F111" s="6">
        <v>10</v>
      </c>
    </row>
    <row r="112" spans="1:6" ht="14.55" customHeight="1" x14ac:dyDescent="0.25">
      <c r="A112" s="4" t="s">
        <v>52</v>
      </c>
      <c r="B112" s="4" t="s">
        <v>64</v>
      </c>
      <c r="C112" s="4" t="s">
        <v>62</v>
      </c>
      <c r="D112" s="4" t="s">
        <v>60</v>
      </c>
      <c r="E112" s="4" t="s">
        <v>69</v>
      </c>
      <c r="F112" s="6">
        <v>162</v>
      </c>
    </row>
    <row r="113" spans="1:6" ht="14.55" customHeight="1" x14ac:dyDescent="0.25">
      <c r="A113" s="4" t="s">
        <v>52</v>
      </c>
      <c r="B113" s="4" t="s">
        <v>64</v>
      </c>
      <c r="C113" s="4" t="s">
        <v>62</v>
      </c>
      <c r="D113" s="4" t="s">
        <v>60</v>
      </c>
      <c r="E113" s="4" t="s">
        <v>70</v>
      </c>
      <c r="F113" s="6">
        <v>53</v>
      </c>
    </row>
    <row r="114" spans="1:6" ht="14.55" customHeight="1" x14ac:dyDescent="0.25">
      <c r="A114" s="4" t="s">
        <v>52</v>
      </c>
      <c r="B114" s="4" t="s">
        <v>65</v>
      </c>
      <c r="C114" s="4" t="s">
        <v>53</v>
      </c>
      <c r="D114" s="4" t="s">
        <v>54</v>
      </c>
      <c r="E114" s="4" t="s">
        <v>66</v>
      </c>
      <c r="F114" s="6">
        <v>2389</v>
      </c>
    </row>
    <row r="115" spans="1:6" ht="14.55" customHeight="1" x14ac:dyDescent="0.25">
      <c r="A115" s="4" t="s">
        <v>52</v>
      </c>
      <c r="B115" s="4" t="s">
        <v>65</v>
      </c>
      <c r="C115" s="4" t="s">
        <v>53</v>
      </c>
      <c r="D115" s="4" t="s">
        <v>54</v>
      </c>
      <c r="E115" s="4" t="s">
        <v>67</v>
      </c>
      <c r="F115" s="6">
        <v>533</v>
      </c>
    </row>
    <row r="116" spans="1:6" ht="14.55" customHeight="1" x14ac:dyDescent="0.25">
      <c r="A116" s="4" t="s">
        <v>52</v>
      </c>
      <c r="B116" s="4" t="s">
        <v>65</v>
      </c>
      <c r="C116" s="4" t="s">
        <v>53</v>
      </c>
      <c r="D116" s="4" t="s">
        <v>54</v>
      </c>
      <c r="E116" s="4" t="s">
        <v>68</v>
      </c>
      <c r="F116" s="6">
        <v>2589</v>
      </c>
    </row>
    <row r="117" spans="1:6" ht="14.55" customHeight="1" x14ac:dyDescent="0.25">
      <c r="A117" s="4" t="s">
        <v>52</v>
      </c>
      <c r="B117" s="4" t="s">
        <v>65</v>
      </c>
      <c r="C117" s="4" t="s">
        <v>53</v>
      </c>
      <c r="D117" s="4" t="s">
        <v>54</v>
      </c>
      <c r="E117" s="4" t="s">
        <v>69</v>
      </c>
      <c r="F117" s="6">
        <v>76462</v>
      </c>
    </row>
    <row r="118" spans="1:6" ht="14.55" customHeight="1" x14ac:dyDescent="0.25">
      <c r="A118" s="4" t="s">
        <v>52</v>
      </c>
      <c r="B118" s="4" t="s">
        <v>65</v>
      </c>
      <c r="C118" s="4" t="s">
        <v>53</v>
      </c>
      <c r="D118" s="4" t="s">
        <v>54</v>
      </c>
      <c r="E118" s="4" t="s">
        <v>70</v>
      </c>
      <c r="F118" s="6">
        <v>4029</v>
      </c>
    </row>
    <row r="119" spans="1:6" ht="14.55" customHeight="1" x14ac:dyDescent="0.25">
      <c r="A119" s="4" t="s">
        <v>52</v>
      </c>
      <c r="B119" s="4" t="s">
        <v>65</v>
      </c>
      <c r="C119" s="4" t="s">
        <v>53</v>
      </c>
      <c r="D119" s="4" t="s">
        <v>55</v>
      </c>
      <c r="E119" s="4" t="s">
        <v>66</v>
      </c>
      <c r="F119" s="6">
        <v>2467</v>
      </c>
    </row>
    <row r="120" spans="1:6" ht="14.55" customHeight="1" x14ac:dyDescent="0.25">
      <c r="A120" s="4" t="s">
        <v>52</v>
      </c>
      <c r="B120" s="4" t="s">
        <v>65</v>
      </c>
      <c r="C120" s="4" t="s">
        <v>53</v>
      </c>
      <c r="D120" s="4" t="s">
        <v>55</v>
      </c>
      <c r="E120" s="4" t="s">
        <v>67</v>
      </c>
      <c r="F120" s="6">
        <v>535</v>
      </c>
    </row>
    <row r="121" spans="1:6" ht="14.55" customHeight="1" x14ac:dyDescent="0.25">
      <c r="A121" s="4" t="s">
        <v>52</v>
      </c>
      <c r="B121" s="4" t="s">
        <v>65</v>
      </c>
      <c r="C121" s="4" t="s">
        <v>53</v>
      </c>
      <c r="D121" s="4" t="s">
        <v>55</v>
      </c>
      <c r="E121" s="4" t="s">
        <v>68</v>
      </c>
      <c r="F121" s="6">
        <v>2313</v>
      </c>
    </row>
    <row r="122" spans="1:6" ht="14.55" customHeight="1" x14ac:dyDescent="0.25">
      <c r="A122" s="4" t="s">
        <v>52</v>
      </c>
      <c r="B122" s="4" t="s">
        <v>65</v>
      </c>
      <c r="C122" s="4" t="s">
        <v>53</v>
      </c>
      <c r="D122" s="4" t="s">
        <v>55</v>
      </c>
      <c r="E122" s="4" t="s">
        <v>69</v>
      </c>
      <c r="F122" s="6">
        <v>72930</v>
      </c>
    </row>
    <row r="123" spans="1:6" ht="14.55" customHeight="1" x14ac:dyDescent="0.25">
      <c r="A123" s="4" t="s">
        <v>52</v>
      </c>
      <c r="B123" s="4" t="s">
        <v>65</v>
      </c>
      <c r="C123" s="4" t="s">
        <v>53</v>
      </c>
      <c r="D123" s="4" t="s">
        <v>55</v>
      </c>
      <c r="E123" s="4" t="s">
        <v>70</v>
      </c>
      <c r="F123" s="6">
        <v>3825</v>
      </c>
    </row>
    <row r="124" spans="1:6" ht="14.55" customHeight="1" x14ac:dyDescent="0.25">
      <c r="A124" s="4" t="s">
        <v>52</v>
      </c>
      <c r="B124" s="4" t="s">
        <v>65</v>
      </c>
      <c r="C124" s="4" t="s">
        <v>53</v>
      </c>
      <c r="D124" s="4" t="s">
        <v>56</v>
      </c>
      <c r="E124" s="4" t="s">
        <v>66</v>
      </c>
      <c r="F124" s="6">
        <v>1345</v>
      </c>
    </row>
    <row r="125" spans="1:6" ht="14.55" customHeight="1" x14ac:dyDescent="0.25">
      <c r="A125" s="4" t="s">
        <v>52</v>
      </c>
      <c r="B125" s="4" t="s">
        <v>65</v>
      </c>
      <c r="C125" s="4" t="s">
        <v>53</v>
      </c>
      <c r="D125" s="4" t="s">
        <v>56</v>
      </c>
      <c r="E125" s="4" t="s">
        <v>67</v>
      </c>
      <c r="F125" s="6">
        <v>405</v>
      </c>
    </row>
    <row r="126" spans="1:6" ht="14.55" customHeight="1" x14ac:dyDescent="0.25">
      <c r="A126" s="4" t="s">
        <v>52</v>
      </c>
      <c r="B126" s="4" t="s">
        <v>65</v>
      </c>
      <c r="C126" s="4" t="s">
        <v>53</v>
      </c>
      <c r="D126" s="4" t="s">
        <v>56</v>
      </c>
      <c r="E126" s="4" t="s">
        <v>68</v>
      </c>
      <c r="F126" s="6">
        <v>1688</v>
      </c>
    </row>
    <row r="127" spans="1:6" ht="14.55" customHeight="1" x14ac:dyDescent="0.25">
      <c r="A127" s="4" t="s">
        <v>52</v>
      </c>
      <c r="B127" s="4" t="s">
        <v>65</v>
      </c>
      <c r="C127" s="4" t="s">
        <v>53</v>
      </c>
      <c r="D127" s="4" t="s">
        <v>56</v>
      </c>
      <c r="E127" s="4" t="s">
        <v>69</v>
      </c>
      <c r="F127" s="6">
        <v>47247</v>
      </c>
    </row>
    <row r="128" spans="1:6" ht="14.55" customHeight="1" x14ac:dyDescent="0.25">
      <c r="A128" s="4" t="s">
        <v>52</v>
      </c>
      <c r="B128" s="4" t="s">
        <v>65</v>
      </c>
      <c r="C128" s="4" t="s">
        <v>53</v>
      </c>
      <c r="D128" s="4" t="s">
        <v>56</v>
      </c>
      <c r="E128" s="4" t="s">
        <v>70</v>
      </c>
      <c r="F128" s="6">
        <v>2235</v>
      </c>
    </row>
    <row r="129" spans="1:6" ht="14.55" customHeight="1" x14ac:dyDescent="0.25">
      <c r="A129" s="4" t="s">
        <v>52</v>
      </c>
      <c r="B129" s="4" t="s">
        <v>65</v>
      </c>
      <c r="C129" s="4" t="s">
        <v>53</v>
      </c>
      <c r="D129" s="4" t="s">
        <v>57</v>
      </c>
      <c r="E129" s="4" t="s">
        <v>66</v>
      </c>
      <c r="F129" s="6">
        <v>2511</v>
      </c>
    </row>
    <row r="130" spans="1:6" ht="14.55" customHeight="1" x14ac:dyDescent="0.25">
      <c r="A130" s="4" t="s">
        <v>52</v>
      </c>
      <c r="B130" s="4" t="s">
        <v>65</v>
      </c>
      <c r="C130" s="4" t="s">
        <v>53</v>
      </c>
      <c r="D130" s="4" t="s">
        <v>57</v>
      </c>
      <c r="E130" s="4" t="s">
        <v>67</v>
      </c>
      <c r="F130" s="6">
        <v>633</v>
      </c>
    </row>
    <row r="131" spans="1:6" ht="14.55" customHeight="1" x14ac:dyDescent="0.25">
      <c r="A131" s="4" t="s">
        <v>52</v>
      </c>
      <c r="B131" s="4" t="s">
        <v>65</v>
      </c>
      <c r="C131" s="4" t="s">
        <v>53</v>
      </c>
      <c r="D131" s="4" t="s">
        <v>57</v>
      </c>
      <c r="E131" s="4" t="s">
        <v>68</v>
      </c>
      <c r="F131" s="6">
        <v>2259</v>
      </c>
    </row>
    <row r="132" spans="1:6" ht="14.55" customHeight="1" x14ac:dyDescent="0.25">
      <c r="A132" s="4" t="s">
        <v>52</v>
      </c>
      <c r="B132" s="4" t="s">
        <v>65</v>
      </c>
      <c r="C132" s="4" t="s">
        <v>53</v>
      </c>
      <c r="D132" s="4" t="s">
        <v>57</v>
      </c>
      <c r="E132" s="4" t="s">
        <v>69</v>
      </c>
      <c r="F132" s="6">
        <v>55598</v>
      </c>
    </row>
    <row r="133" spans="1:6" ht="14.55" customHeight="1" x14ac:dyDescent="0.25">
      <c r="A133" s="4" t="s">
        <v>52</v>
      </c>
      <c r="B133" s="4" t="s">
        <v>65</v>
      </c>
      <c r="C133" s="4" t="s">
        <v>53</v>
      </c>
      <c r="D133" s="4" t="s">
        <v>57</v>
      </c>
      <c r="E133" s="4" t="s">
        <v>70</v>
      </c>
      <c r="F133" s="6">
        <v>3117</v>
      </c>
    </row>
    <row r="134" spans="1:6" ht="14.55" customHeight="1" x14ac:dyDescent="0.25">
      <c r="A134" s="4" t="s">
        <v>52</v>
      </c>
      <c r="B134" s="4" t="s">
        <v>65</v>
      </c>
      <c r="C134" s="4" t="s">
        <v>53</v>
      </c>
      <c r="D134" s="4" t="s">
        <v>58</v>
      </c>
      <c r="E134" s="4" t="s">
        <v>66</v>
      </c>
      <c r="F134" s="6">
        <v>3840</v>
      </c>
    </row>
    <row r="135" spans="1:6" ht="14.55" customHeight="1" x14ac:dyDescent="0.25">
      <c r="A135" s="4" t="s">
        <v>52</v>
      </c>
      <c r="B135" s="4" t="s">
        <v>65</v>
      </c>
      <c r="C135" s="4" t="s">
        <v>53</v>
      </c>
      <c r="D135" s="4" t="s">
        <v>58</v>
      </c>
      <c r="E135" s="4" t="s">
        <v>67</v>
      </c>
      <c r="F135" s="6">
        <v>790</v>
      </c>
    </row>
    <row r="136" spans="1:6" ht="14.55" customHeight="1" x14ac:dyDescent="0.25">
      <c r="A136" s="4" t="s">
        <v>52</v>
      </c>
      <c r="B136" s="4" t="s">
        <v>65</v>
      </c>
      <c r="C136" s="4" t="s">
        <v>53</v>
      </c>
      <c r="D136" s="4" t="s">
        <v>58</v>
      </c>
      <c r="E136" s="4" t="s">
        <v>68</v>
      </c>
      <c r="F136" s="6">
        <v>2958</v>
      </c>
    </row>
    <row r="137" spans="1:6" ht="14.55" customHeight="1" x14ac:dyDescent="0.25">
      <c r="A137" s="4" t="s">
        <v>52</v>
      </c>
      <c r="B137" s="4" t="s">
        <v>65</v>
      </c>
      <c r="C137" s="4" t="s">
        <v>53</v>
      </c>
      <c r="D137" s="4" t="s">
        <v>58</v>
      </c>
      <c r="E137" s="4" t="s">
        <v>69</v>
      </c>
      <c r="F137" s="6">
        <v>78245</v>
      </c>
    </row>
    <row r="138" spans="1:6" ht="14.55" customHeight="1" x14ac:dyDescent="0.25">
      <c r="A138" s="4" t="s">
        <v>52</v>
      </c>
      <c r="B138" s="4" t="s">
        <v>65</v>
      </c>
      <c r="C138" s="4" t="s">
        <v>53</v>
      </c>
      <c r="D138" s="4" t="s">
        <v>58</v>
      </c>
      <c r="E138" s="4" t="s">
        <v>70</v>
      </c>
      <c r="F138" s="6">
        <v>4218</v>
      </c>
    </row>
    <row r="139" spans="1:6" ht="14.55" customHeight="1" x14ac:dyDescent="0.25">
      <c r="A139" s="4" t="s">
        <v>52</v>
      </c>
      <c r="B139" s="4" t="s">
        <v>65</v>
      </c>
      <c r="C139" s="4" t="s">
        <v>53</v>
      </c>
      <c r="D139" s="4" t="s">
        <v>59</v>
      </c>
      <c r="E139" s="4" t="s">
        <v>66</v>
      </c>
      <c r="F139" s="6">
        <v>3151</v>
      </c>
    </row>
    <row r="140" spans="1:6" ht="14.55" customHeight="1" x14ac:dyDescent="0.25">
      <c r="A140" s="4" t="s">
        <v>52</v>
      </c>
      <c r="B140" s="4" t="s">
        <v>65</v>
      </c>
      <c r="C140" s="4" t="s">
        <v>53</v>
      </c>
      <c r="D140" s="4" t="s">
        <v>59</v>
      </c>
      <c r="E140" s="4" t="s">
        <v>67</v>
      </c>
      <c r="F140" s="6">
        <v>789</v>
      </c>
    </row>
    <row r="141" spans="1:6" ht="14.55" customHeight="1" x14ac:dyDescent="0.25">
      <c r="A141" s="4" t="s">
        <v>52</v>
      </c>
      <c r="B141" s="4" t="s">
        <v>65</v>
      </c>
      <c r="C141" s="4" t="s">
        <v>53</v>
      </c>
      <c r="D141" s="4" t="s">
        <v>59</v>
      </c>
      <c r="E141" s="4" t="s">
        <v>68</v>
      </c>
      <c r="F141" s="6">
        <v>3134</v>
      </c>
    </row>
    <row r="142" spans="1:6" ht="14.55" customHeight="1" x14ac:dyDescent="0.25">
      <c r="A142" s="4" t="s">
        <v>52</v>
      </c>
      <c r="B142" s="4" t="s">
        <v>65</v>
      </c>
      <c r="C142" s="4" t="s">
        <v>53</v>
      </c>
      <c r="D142" s="4" t="s">
        <v>59</v>
      </c>
      <c r="E142" s="4" t="s">
        <v>69</v>
      </c>
      <c r="F142" s="6">
        <v>71480</v>
      </c>
    </row>
    <row r="143" spans="1:6" ht="14.55" customHeight="1" x14ac:dyDescent="0.25">
      <c r="A143" s="4" t="s">
        <v>52</v>
      </c>
      <c r="B143" s="4" t="s">
        <v>65</v>
      </c>
      <c r="C143" s="4" t="s">
        <v>53</v>
      </c>
      <c r="D143" s="4" t="s">
        <v>59</v>
      </c>
      <c r="E143" s="4" t="s">
        <v>70</v>
      </c>
      <c r="F143" s="6">
        <v>3410</v>
      </c>
    </row>
    <row r="144" spans="1:6" ht="14.55" customHeight="1" x14ac:dyDescent="0.25">
      <c r="A144" s="4" t="s">
        <v>52</v>
      </c>
      <c r="B144" s="4" t="s">
        <v>65</v>
      </c>
      <c r="C144" s="4" t="s">
        <v>53</v>
      </c>
      <c r="D144" s="4" t="s">
        <v>60</v>
      </c>
      <c r="E144" s="4" t="s">
        <v>66</v>
      </c>
      <c r="F144" s="6">
        <v>2882</v>
      </c>
    </row>
    <row r="145" spans="1:6" ht="14.55" customHeight="1" x14ac:dyDescent="0.25">
      <c r="A145" s="4" t="s">
        <v>52</v>
      </c>
      <c r="B145" s="4" t="s">
        <v>65</v>
      </c>
      <c r="C145" s="4" t="s">
        <v>53</v>
      </c>
      <c r="D145" s="4" t="s">
        <v>60</v>
      </c>
      <c r="E145" s="4" t="s">
        <v>67</v>
      </c>
      <c r="F145" s="6">
        <v>693</v>
      </c>
    </row>
    <row r="146" spans="1:6" ht="14.55" customHeight="1" x14ac:dyDescent="0.25">
      <c r="A146" s="4" t="s">
        <v>52</v>
      </c>
      <c r="B146" s="4" t="s">
        <v>65</v>
      </c>
      <c r="C146" s="4" t="s">
        <v>53</v>
      </c>
      <c r="D146" s="4" t="s">
        <v>60</v>
      </c>
      <c r="E146" s="4" t="s">
        <v>68</v>
      </c>
      <c r="F146" s="6">
        <v>2574</v>
      </c>
    </row>
    <row r="147" spans="1:6" ht="14.55" customHeight="1" x14ac:dyDescent="0.25">
      <c r="A147" s="4" t="s">
        <v>52</v>
      </c>
      <c r="B147" s="4" t="s">
        <v>65</v>
      </c>
      <c r="C147" s="4" t="s">
        <v>53</v>
      </c>
      <c r="D147" s="4" t="s">
        <v>60</v>
      </c>
      <c r="E147" s="4" t="s">
        <v>69</v>
      </c>
      <c r="F147" s="6">
        <v>74320</v>
      </c>
    </row>
    <row r="148" spans="1:6" ht="14.55" customHeight="1" x14ac:dyDescent="0.25">
      <c r="A148" s="4" t="s">
        <v>52</v>
      </c>
      <c r="B148" s="4" t="s">
        <v>65</v>
      </c>
      <c r="C148" s="4" t="s">
        <v>53</v>
      </c>
      <c r="D148" s="4" t="s">
        <v>60</v>
      </c>
      <c r="E148" s="4" t="s">
        <v>70</v>
      </c>
      <c r="F148" s="6">
        <v>2724</v>
      </c>
    </row>
    <row r="149" spans="1:6" ht="14.55" customHeight="1" x14ac:dyDescent="0.25">
      <c r="A149" s="4" t="s">
        <v>52</v>
      </c>
      <c r="B149" s="4" t="s">
        <v>65</v>
      </c>
      <c r="C149" s="4" t="s">
        <v>61</v>
      </c>
      <c r="D149" s="4" t="s">
        <v>54</v>
      </c>
      <c r="E149" s="4" t="s">
        <v>66</v>
      </c>
      <c r="F149" s="6">
        <v>250</v>
      </c>
    </row>
    <row r="150" spans="1:6" ht="14.55" customHeight="1" x14ac:dyDescent="0.25">
      <c r="A150" s="4" t="s">
        <v>52</v>
      </c>
      <c r="B150" s="4" t="s">
        <v>65</v>
      </c>
      <c r="C150" s="4" t="s">
        <v>61</v>
      </c>
      <c r="D150" s="4" t="s">
        <v>54</v>
      </c>
      <c r="E150" s="4" t="s">
        <v>67</v>
      </c>
      <c r="F150" s="6">
        <v>51</v>
      </c>
    </row>
    <row r="151" spans="1:6" ht="14.55" customHeight="1" x14ac:dyDescent="0.25">
      <c r="A151" s="4" t="s">
        <v>52</v>
      </c>
      <c r="B151" s="4" t="s">
        <v>65</v>
      </c>
      <c r="C151" s="4" t="s">
        <v>61</v>
      </c>
      <c r="D151" s="4" t="s">
        <v>54</v>
      </c>
      <c r="E151" s="4" t="s">
        <v>68</v>
      </c>
      <c r="F151" s="6">
        <v>242</v>
      </c>
    </row>
    <row r="152" spans="1:6" ht="14.55" customHeight="1" x14ac:dyDescent="0.25">
      <c r="A152" s="4" t="s">
        <v>52</v>
      </c>
      <c r="B152" s="4" t="s">
        <v>65</v>
      </c>
      <c r="C152" s="4" t="s">
        <v>61</v>
      </c>
      <c r="D152" s="4" t="s">
        <v>54</v>
      </c>
      <c r="E152" s="4" t="s">
        <v>69</v>
      </c>
      <c r="F152" s="6">
        <v>8050</v>
      </c>
    </row>
    <row r="153" spans="1:6" ht="14.55" customHeight="1" x14ac:dyDescent="0.25">
      <c r="A153" s="4" t="s">
        <v>52</v>
      </c>
      <c r="B153" s="4" t="s">
        <v>65</v>
      </c>
      <c r="C153" s="4" t="s">
        <v>61</v>
      </c>
      <c r="D153" s="4" t="s">
        <v>54</v>
      </c>
      <c r="E153" s="4" t="s">
        <v>70</v>
      </c>
      <c r="F153" s="6">
        <v>698</v>
      </c>
    </row>
    <row r="154" spans="1:6" ht="14.55" customHeight="1" x14ac:dyDescent="0.25">
      <c r="A154" s="4" t="s">
        <v>52</v>
      </c>
      <c r="B154" s="4" t="s">
        <v>65</v>
      </c>
      <c r="C154" s="4" t="s">
        <v>61</v>
      </c>
      <c r="D154" s="4" t="s">
        <v>55</v>
      </c>
      <c r="E154" s="4" t="s">
        <v>66</v>
      </c>
      <c r="F154" s="6">
        <v>212</v>
      </c>
    </row>
    <row r="155" spans="1:6" ht="14.55" customHeight="1" x14ac:dyDescent="0.25">
      <c r="A155" s="4" t="s">
        <v>52</v>
      </c>
      <c r="B155" s="4" t="s">
        <v>65</v>
      </c>
      <c r="C155" s="4" t="s">
        <v>61</v>
      </c>
      <c r="D155" s="4" t="s">
        <v>55</v>
      </c>
      <c r="E155" s="4" t="s">
        <v>67</v>
      </c>
      <c r="F155" s="6">
        <v>61</v>
      </c>
    </row>
    <row r="156" spans="1:6" ht="14.55" customHeight="1" x14ac:dyDescent="0.25">
      <c r="A156" s="4" t="s">
        <v>52</v>
      </c>
      <c r="B156" s="4" t="s">
        <v>65</v>
      </c>
      <c r="C156" s="4" t="s">
        <v>61</v>
      </c>
      <c r="D156" s="4" t="s">
        <v>55</v>
      </c>
      <c r="E156" s="4" t="s">
        <v>68</v>
      </c>
      <c r="F156" s="6">
        <v>181</v>
      </c>
    </row>
    <row r="157" spans="1:6" ht="14.55" customHeight="1" x14ac:dyDescent="0.25">
      <c r="A157" s="4" t="s">
        <v>52</v>
      </c>
      <c r="B157" s="4" t="s">
        <v>65</v>
      </c>
      <c r="C157" s="4" t="s">
        <v>61</v>
      </c>
      <c r="D157" s="4" t="s">
        <v>55</v>
      </c>
      <c r="E157" s="4" t="s">
        <v>69</v>
      </c>
      <c r="F157" s="6">
        <v>7413</v>
      </c>
    </row>
    <row r="158" spans="1:6" ht="14.55" customHeight="1" x14ac:dyDescent="0.25">
      <c r="A158" s="4" t="s">
        <v>52</v>
      </c>
      <c r="B158" s="4" t="s">
        <v>65</v>
      </c>
      <c r="C158" s="4" t="s">
        <v>61</v>
      </c>
      <c r="D158" s="4" t="s">
        <v>55</v>
      </c>
      <c r="E158" s="4" t="s">
        <v>70</v>
      </c>
      <c r="F158" s="6">
        <v>691</v>
      </c>
    </row>
    <row r="159" spans="1:6" ht="14.55" customHeight="1" x14ac:dyDescent="0.25">
      <c r="A159" s="4" t="s">
        <v>52</v>
      </c>
      <c r="B159" s="4" t="s">
        <v>65</v>
      </c>
      <c r="C159" s="4" t="s">
        <v>61</v>
      </c>
      <c r="D159" s="4" t="s">
        <v>56</v>
      </c>
      <c r="E159" s="4" t="s">
        <v>66</v>
      </c>
      <c r="F159" s="6">
        <v>65</v>
      </c>
    </row>
    <row r="160" spans="1:6" ht="14.55" customHeight="1" x14ac:dyDescent="0.25">
      <c r="A160" s="4" t="s">
        <v>52</v>
      </c>
      <c r="B160" s="4" t="s">
        <v>65</v>
      </c>
      <c r="C160" s="4" t="s">
        <v>61</v>
      </c>
      <c r="D160" s="4" t="s">
        <v>56</v>
      </c>
      <c r="E160" s="4" t="s">
        <v>67</v>
      </c>
      <c r="F160" s="6">
        <v>20</v>
      </c>
    </row>
    <row r="161" spans="1:6" ht="14.55" customHeight="1" x14ac:dyDescent="0.25">
      <c r="A161" s="4" t="s">
        <v>52</v>
      </c>
      <c r="B161" s="4" t="s">
        <v>65</v>
      </c>
      <c r="C161" s="4" t="s">
        <v>61</v>
      </c>
      <c r="D161" s="4" t="s">
        <v>56</v>
      </c>
      <c r="E161" s="4" t="s">
        <v>68</v>
      </c>
      <c r="F161" s="6">
        <v>76</v>
      </c>
    </row>
    <row r="162" spans="1:6" ht="14.55" customHeight="1" x14ac:dyDescent="0.25">
      <c r="A162" s="4" t="s">
        <v>52</v>
      </c>
      <c r="B162" s="4" t="s">
        <v>65</v>
      </c>
      <c r="C162" s="4" t="s">
        <v>61</v>
      </c>
      <c r="D162" s="4" t="s">
        <v>56</v>
      </c>
      <c r="E162" s="4" t="s">
        <v>69</v>
      </c>
      <c r="F162" s="6">
        <v>3494</v>
      </c>
    </row>
    <row r="163" spans="1:6" ht="14.55" customHeight="1" x14ac:dyDescent="0.25">
      <c r="A163" s="4" t="s">
        <v>52</v>
      </c>
      <c r="B163" s="4" t="s">
        <v>65</v>
      </c>
      <c r="C163" s="4" t="s">
        <v>61</v>
      </c>
      <c r="D163" s="4" t="s">
        <v>56</v>
      </c>
      <c r="E163" s="4" t="s">
        <v>70</v>
      </c>
      <c r="F163" s="6">
        <v>326</v>
      </c>
    </row>
    <row r="164" spans="1:6" ht="14.55" customHeight="1" x14ac:dyDescent="0.25">
      <c r="A164" s="4" t="s">
        <v>52</v>
      </c>
      <c r="B164" s="4" t="s">
        <v>65</v>
      </c>
      <c r="C164" s="4" t="s">
        <v>61</v>
      </c>
      <c r="D164" s="4" t="s">
        <v>57</v>
      </c>
      <c r="E164" s="4" t="s">
        <v>66</v>
      </c>
      <c r="F164" s="6">
        <v>188</v>
      </c>
    </row>
    <row r="165" spans="1:6" ht="14.55" customHeight="1" x14ac:dyDescent="0.25">
      <c r="A165" s="4" t="s">
        <v>52</v>
      </c>
      <c r="B165" s="4" t="s">
        <v>65</v>
      </c>
      <c r="C165" s="4" t="s">
        <v>61</v>
      </c>
      <c r="D165" s="4" t="s">
        <v>57</v>
      </c>
      <c r="E165" s="4" t="s">
        <v>67</v>
      </c>
      <c r="F165" s="6">
        <v>34</v>
      </c>
    </row>
    <row r="166" spans="1:6" ht="14.55" customHeight="1" x14ac:dyDescent="0.25">
      <c r="A166" s="4" t="s">
        <v>52</v>
      </c>
      <c r="B166" s="4" t="s">
        <v>65</v>
      </c>
      <c r="C166" s="4" t="s">
        <v>61</v>
      </c>
      <c r="D166" s="4" t="s">
        <v>57</v>
      </c>
      <c r="E166" s="4" t="s">
        <v>68</v>
      </c>
      <c r="F166" s="6">
        <v>107</v>
      </c>
    </row>
    <row r="167" spans="1:6" ht="14.55" customHeight="1" x14ac:dyDescent="0.25">
      <c r="A167" s="4" t="s">
        <v>52</v>
      </c>
      <c r="B167" s="4" t="s">
        <v>65</v>
      </c>
      <c r="C167" s="4" t="s">
        <v>61</v>
      </c>
      <c r="D167" s="4" t="s">
        <v>57</v>
      </c>
      <c r="E167" s="4" t="s">
        <v>69</v>
      </c>
      <c r="F167" s="6">
        <v>4334</v>
      </c>
    </row>
    <row r="168" spans="1:6" ht="14.55" customHeight="1" x14ac:dyDescent="0.25">
      <c r="A168" s="4" t="s">
        <v>52</v>
      </c>
      <c r="B168" s="4" t="s">
        <v>65</v>
      </c>
      <c r="C168" s="4" t="s">
        <v>61</v>
      </c>
      <c r="D168" s="4" t="s">
        <v>57</v>
      </c>
      <c r="E168" s="4" t="s">
        <v>70</v>
      </c>
      <c r="F168" s="6">
        <v>477</v>
      </c>
    </row>
    <row r="169" spans="1:6" ht="14.55" customHeight="1" x14ac:dyDescent="0.25">
      <c r="A169" s="4" t="s">
        <v>52</v>
      </c>
      <c r="B169" s="4" t="s">
        <v>65</v>
      </c>
      <c r="C169" s="4" t="s">
        <v>61</v>
      </c>
      <c r="D169" s="4" t="s">
        <v>58</v>
      </c>
      <c r="E169" s="4" t="s">
        <v>66</v>
      </c>
      <c r="F169" s="6">
        <v>212</v>
      </c>
    </row>
    <row r="170" spans="1:6" ht="14.55" customHeight="1" x14ac:dyDescent="0.25">
      <c r="A170" s="4" t="s">
        <v>52</v>
      </c>
      <c r="B170" s="4" t="s">
        <v>65</v>
      </c>
      <c r="C170" s="4" t="s">
        <v>61</v>
      </c>
      <c r="D170" s="4" t="s">
        <v>58</v>
      </c>
      <c r="E170" s="4" t="s">
        <v>67</v>
      </c>
      <c r="F170" s="6">
        <v>35</v>
      </c>
    </row>
    <row r="171" spans="1:6" ht="14.55" customHeight="1" x14ac:dyDescent="0.25">
      <c r="A171" s="4" t="s">
        <v>52</v>
      </c>
      <c r="B171" s="4" t="s">
        <v>65</v>
      </c>
      <c r="C171" s="4" t="s">
        <v>61</v>
      </c>
      <c r="D171" s="4" t="s">
        <v>58</v>
      </c>
      <c r="E171" s="4" t="s">
        <v>68</v>
      </c>
      <c r="F171" s="6">
        <v>144</v>
      </c>
    </row>
    <row r="172" spans="1:6" ht="14.55" customHeight="1" x14ac:dyDescent="0.25">
      <c r="A172" s="4" t="s">
        <v>52</v>
      </c>
      <c r="B172" s="4" t="s">
        <v>65</v>
      </c>
      <c r="C172" s="4" t="s">
        <v>61</v>
      </c>
      <c r="D172" s="4" t="s">
        <v>58</v>
      </c>
      <c r="E172" s="4" t="s">
        <v>69</v>
      </c>
      <c r="F172" s="6">
        <v>5447</v>
      </c>
    </row>
    <row r="173" spans="1:6" ht="14.55" customHeight="1" x14ac:dyDescent="0.25">
      <c r="A173" s="4" t="s">
        <v>52</v>
      </c>
      <c r="B173" s="4" t="s">
        <v>65</v>
      </c>
      <c r="C173" s="4" t="s">
        <v>61</v>
      </c>
      <c r="D173" s="4" t="s">
        <v>58</v>
      </c>
      <c r="E173" s="4" t="s">
        <v>70</v>
      </c>
      <c r="F173" s="6">
        <v>667</v>
      </c>
    </row>
    <row r="174" spans="1:6" ht="14.55" customHeight="1" x14ac:dyDescent="0.25">
      <c r="A174" s="4" t="s">
        <v>52</v>
      </c>
      <c r="B174" s="4" t="s">
        <v>65</v>
      </c>
      <c r="C174" s="4" t="s">
        <v>61</v>
      </c>
      <c r="D174" s="4" t="s">
        <v>59</v>
      </c>
      <c r="E174" s="4" t="s">
        <v>66</v>
      </c>
      <c r="F174" s="6">
        <v>180</v>
      </c>
    </row>
    <row r="175" spans="1:6" ht="14.55" customHeight="1" x14ac:dyDescent="0.25">
      <c r="A175" s="4" t="s">
        <v>52</v>
      </c>
      <c r="B175" s="4" t="s">
        <v>65</v>
      </c>
      <c r="C175" s="4" t="s">
        <v>61</v>
      </c>
      <c r="D175" s="4" t="s">
        <v>59</v>
      </c>
      <c r="E175" s="4" t="s">
        <v>67</v>
      </c>
      <c r="F175" s="6">
        <v>41</v>
      </c>
    </row>
    <row r="176" spans="1:6" ht="14.55" customHeight="1" x14ac:dyDescent="0.25">
      <c r="A176" s="4" t="s">
        <v>52</v>
      </c>
      <c r="B176" s="4" t="s">
        <v>65</v>
      </c>
      <c r="C176" s="4" t="s">
        <v>61</v>
      </c>
      <c r="D176" s="4" t="s">
        <v>59</v>
      </c>
      <c r="E176" s="4" t="s">
        <v>68</v>
      </c>
      <c r="F176" s="6">
        <v>150</v>
      </c>
    </row>
    <row r="177" spans="1:6" ht="14.55" customHeight="1" x14ac:dyDescent="0.25">
      <c r="A177" s="4" t="s">
        <v>52</v>
      </c>
      <c r="B177" s="4" t="s">
        <v>65</v>
      </c>
      <c r="C177" s="4" t="s">
        <v>61</v>
      </c>
      <c r="D177" s="4" t="s">
        <v>59</v>
      </c>
      <c r="E177" s="4" t="s">
        <v>69</v>
      </c>
      <c r="F177" s="6">
        <v>4121</v>
      </c>
    </row>
    <row r="178" spans="1:6" ht="14.55" customHeight="1" x14ac:dyDescent="0.25">
      <c r="A178" s="4" t="s">
        <v>52</v>
      </c>
      <c r="B178" s="4" t="s">
        <v>65</v>
      </c>
      <c r="C178" s="4" t="s">
        <v>61</v>
      </c>
      <c r="D178" s="4" t="s">
        <v>59</v>
      </c>
      <c r="E178" s="4" t="s">
        <v>70</v>
      </c>
      <c r="F178" s="6">
        <v>509</v>
      </c>
    </row>
    <row r="179" spans="1:6" ht="14.55" customHeight="1" x14ac:dyDescent="0.25">
      <c r="A179" s="4" t="s">
        <v>52</v>
      </c>
      <c r="B179" s="4" t="s">
        <v>65</v>
      </c>
      <c r="C179" s="4" t="s">
        <v>61</v>
      </c>
      <c r="D179" s="4" t="s">
        <v>60</v>
      </c>
      <c r="E179" s="4" t="s">
        <v>66</v>
      </c>
      <c r="F179" s="6">
        <v>191</v>
      </c>
    </row>
    <row r="180" spans="1:6" ht="14.55" customHeight="1" x14ac:dyDescent="0.25">
      <c r="A180" s="4" t="s">
        <v>52</v>
      </c>
      <c r="B180" s="4" t="s">
        <v>65</v>
      </c>
      <c r="C180" s="4" t="s">
        <v>61</v>
      </c>
      <c r="D180" s="4" t="s">
        <v>60</v>
      </c>
      <c r="E180" s="4" t="s">
        <v>67</v>
      </c>
      <c r="F180" s="6">
        <v>30</v>
      </c>
    </row>
    <row r="181" spans="1:6" ht="14.55" customHeight="1" x14ac:dyDescent="0.25">
      <c r="A181" s="4" t="s">
        <v>52</v>
      </c>
      <c r="B181" s="4" t="s">
        <v>65</v>
      </c>
      <c r="C181" s="4" t="s">
        <v>61</v>
      </c>
      <c r="D181" s="4" t="s">
        <v>60</v>
      </c>
      <c r="E181" s="4" t="s">
        <v>68</v>
      </c>
      <c r="F181" s="6">
        <v>102</v>
      </c>
    </row>
    <row r="182" spans="1:6" ht="14.55" customHeight="1" x14ac:dyDescent="0.25">
      <c r="A182" s="4" t="s">
        <v>52</v>
      </c>
      <c r="B182" s="4" t="s">
        <v>65</v>
      </c>
      <c r="C182" s="4" t="s">
        <v>61</v>
      </c>
      <c r="D182" s="4" t="s">
        <v>60</v>
      </c>
      <c r="E182" s="4" t="s">
        <v>69</v>
      </c>
      <c r="F182" s="6">
        <v>3875</v>
      </c>
    </row>
    <row r="183" spans="1:6" ht="14.55" customHeight="1" x14ac:dyDescent="0.25">
      <c r="A183" s="4" t="s">
        <v>52</v>
      </c>
      <c r="B183" s="4" t="s">
        <v>65</v>
      </c>
      <c r="C183" s="4" t="s">
        <v>61</v>
      </c>
      <c r="D183" s="4" t="s">
        <v>60</v>
      </c>
      <c r="E183" s="4" t="s">
        <v>70</v>
      </c>
      <c r="F183" s="6">
        <v>421</v>
      </c>
    </row>
    <row r="184" spans="1:6" ht="14.55" customHeight="1" x14ac:dyDescent="0.25">
      <c r="A184" s="4" t="s">
        <v>52</v>
      </c>
      <c r="B184" s="4" t="s">
        <v>65</v>
      </c>
      <c r="C184" s="4" t="s">
        <v>62</v>
      </c>
      <c r="D184" s="4" t="s">
        <v>54</v>
      </c>
      <c r="E184" s="4" t="s">
        <v>66</v>
      </c>
      <c r="F184" s="6">
        <v>3</v>
      </c>
    </row>
    <row r="185" spans="1:6" ht="14.55" customHeight="1" x14ac:dyDescent="0.25">
      <c r="A185" s="4" t="s">
        <v>52</v>
      </c>
      <c r="B185" s="4" t="s">
        <v>65</v>
      </c>
      <c r="C185" s="4" t="s">
        <v>62</v>
      </c>
      <c r="D185" s="4" t="s">
        <v>54</v>
      </c>
      <c r="E185" s="4" t="s">
        <v>67</v>
      </c>
      <c r="F185" s="6">
        <v>2</v>
      </c>
    </row>
    <row r="186" spans="1:6" ht="14.55" customHeight="1" x14ac:dyDescent="0.25">
      <c r="A186" s="4" t="s">
        <v>52</v>
      </c>
      <c r="B186" s="4" t="s">
        <v>65</v>
      </c>
      <c r="C186" s="4" t="s">
        <v>62</v>
      </c>
      <c r="D186" s="4" t="s">
        <v>54</v>
      </c>
      <c r="E186" s="4" t="s">
        <v>69</v>
      </c>
      <c r="F186" s="6">
        <v>52</v>
      </c>
    </row>
    <row r="187" spans="1:6" ht="14.55" customHeight="1" x14ac:dyDescent="0.25">
      <c r="A187" s="4" t="s">
        <v>52</v>
      </c>
      <c r="B187" s="4" t="s">
        <v>65</v>
      </c>
      <c r="C187" s="4" t="s">
        <v>62</v>
      </c>
      <c r="D187" s="4" t="s">
        <v>54</v>
      </c>
      <c r="E187" s="4" t="s">
        <v>70</v>
      </c>
      <c r="F187" s="6">
        <v>1</v>
      </c>
    </row>
    <row r="188" spans="1:6" ht="14.55" customHeight="1" x14ac:dyDescent="0.25">
      <c r="A188" s="4" t="s">
        <v>52</v>
      </c>
      <c r="B188" s="4" t="s">
        <v>65</v>
      </c>
      <c r="C188" s="4" t="s">
        <v>62</v>
      </c>
      <c r="D188" s="4" t="s">
        <v>55</v>
      </c>
      <c r="E188" s="4" t="s">
        <v>66</v>
      </c>
      <c r="F188" s="6">
        <v>2</v>
      </c>
    </row>
    <row r="189" spans="1:6" ht="14.55" customHeight="1" x14ac:dyDescent="0.25">
      <c r="A189" s="4" t="s">
        <v>52</v>
      </c>
      <c r="B189" s="4" t="s">
        <v>65</v>
      </c>
      <c r="C189" s="4" t="s">
        <v>62</v>
      </c>
      <c r="D189" s="4" t="s">
        <v>55</v>
      </c>
      <c r="E189" s="4" t="s">
        <v>67</v>
      </c>
      <c r="F189" s="6">
        <v>1</v>
      </c>
    </row>
    <row r="190" spans="1:6" ht="14.55" customHeight="1" x14ac:dyDescent="0.25">
      <c r="A190" s="4" t="s">
        <v>52</v>
      </c>
      <c r="B190" s="4" t="s">
        <v>65</v>
      </c>
      <c r="C190" s="4" t="s">
        <v>62</v>
      </c>
      <c r="D190" s="4" t="s">
        <v>55</v>
      </c>
      <c r="E190" s="4" t="s">
        <v>68</v>
      </c>
      <c r="F190" s="6">
        <v>1</v>
      </c>
    </row>
    <row r="191" spans="1:6" ht="14.55" customHeight="1" x14ac:dyDescent="0.25">
      <c r="A191" s="4" t="s">
        <v>52</v>
      </c>
      <c r="B191" s="4" t="s">
        <v>65</v>
      </c>
      <c r="C191" s="4" t="s">
        <v>62</v>
      </c>
      <c r="D191" s="4" t="s">
        <v>55</v>
      </c>
      <c r="E191" s="4" t="s">
        <v>69</v>
      </c>
      <c r="F191" s="6">
        <v>42</v>
      </c>
    </row>
    <row r="192" spans="1:6" ht="14.55" customHeight="1" x14ac:dyDescent="0.25">
      <c r="A192" s="4" t="s">
        <v>52</v>
      </c>
      <c r="B192" s="4" t="s">
        <v>65</v>
      </c>
      <c r="C192" s="4" t="s">
        <v>62</v>
      </c>
      <c r="D192" s="4" t="s">
        <v>55</v>
      </c>
      <c r="E192" s="4" t="s">
        <v>70</v>
      </c>
      <c r="F192" s="6">
        <v>5</v>
      </c>
    </row>
    <row r="193" spans="1:6" ht="14.55" customHeight="1" x14ac:dyDescent="0.25">
      <c r="A193" s="4" t="s">
        <v>52</v>
      </c>
      <c r="B193" s="4" t="s">
        <v>65</v>
      </c>
      <c r="C193" s="4" t="s">
        <v>62</v>
      </c>
      <c r="D193" s="4" t="s">
        <v>56</v>
      </c>
      <c r="E193" s="4" t="s">
        <v>69</v>
      </c>
      <c r="F193" s="6">
        <v>37</v>
      </c>
    </row>
    <row r="194" spans="1:6" ht="14.55" customHeight="1" x14ac:dyDescent="0.25">
      <c r="A194" s="4" t="s">
        <v>52</v>
      </c>
      <c r="B194" s="4" t="s">
        <v>65</v>
      </c>
      <c r="C194" s="4" t="s">
        <v>62</v>
      </c>
      <c r="D194" s="4" t="s">
        <v>56</v>
      </c>
      <c r="E194" s="4" t="s">
        <v>70</v>
      </c>
      <c r="F194" s="6">
        <v>2</v>
      </c>
    </row>
    <row r="195" spans="1:6" ht="14.55" customHeight="1" x14ac:dyDescent="0.25">
      <c r="A195" s="4" t="s">
        <v>52</v>
      </c>
      <c r="B195" s="4" t="s">
        <v>65</v>
      </c>
      <c r="C195" s="4" t="s">
        <v>62</v>
      </c>
      <c r="D195" s="4" t="s">
        <v>57</v>
      </c>
      <c r="E195" s="4" t="s">
        <v>67</v>
      </c>
      <c r="F195" s="6">
        <v>1</v>
      </c>
    </row>
    <row r="196" spans="1:6" ht="14.55" customHeight="1" x14ac:dyDescent="0.25">
      <c r="A196" s="4" t="s">
        <v>52</v>
      </c>
      <c r="B196" s="4" t="s">
        <v>65</v>
      </c>
      <c r="C196" s="4" t="s">
        <v>62</v>
      </c>
      <c r="D196" s="4" t="s">
        <v>57</v>
      </c>
      <c r="E196" s="4" t="s">
        <v>68</v>
      </c>
      <c r="F196" s="6">
        <v>2</v>
      </c>
    </row>
    <row r="197" spans="1:6" ht="14.55" customHeight="1" x14ac:dyDescent="0.25">
      <c r="A197" s="4" t="s">
        <v>52</v>
      </c>
      <c r="B197" s="4" t="s">
        <v>65</v>
      </c>
      <c r="C197" s="4" t="s">
        <v>62</v>
      </c>
      <c r="D197" s="4" t="s">
        <v>57</v>
      </c>
      <c r="E197" s="4" t="s">
        <v>69</v>
      </c>
      <c r="F197" s="6">
        <v>51</v>
      </c>
    </row>
    <row r="198" spans="1:6" ht="14.55" customHeight="1" x14ac:dyDescent="0.25">
      <c r="A198" s="4" t="s">
        <v>52</v>
      </c>
      <c r="B198" s="4" t="s">
        <v>65</v>
      </c>
      <c r="C198" s="4" t="s">
        <v>62</v>
      </c>
      <c r="D198" s="4" t="s">
        <v>57</v>
      </c>
      <c r="E198" s="4" t="s">
        <v>70</v>
      </c>
      <c r="F198" s="6">
        <v>1</v>
      </c>
    </row>
    <row r="199" spans="1:6" ht="14.55" customHeight="1" x14ac:dyDescent="0.25">
      <c r="A199" s="4" t="s">
        <v>52</v>
      </c>
      <c r="B199" s="4" t="s">
        <v>65</v>
      </c>
      <c r="C199" s="4" t="s">
        <v>62</v>
      </c>
      <c r="D199" s="4" t="s">
        <v>58</v>
      </c>
      <c r="E199" s="4" t="s">
        <v>66</v>
      </c>
      <c r="F199" s="6">
        <v>6</v>
      </c>
    </row>
    <row r="200" spans="1:6" ht="14.55" customHeight="1" x14ac:dyDescent="0.25">
      <c r="A200" s="4" t="s">
        <v>52</v>
      </c>
      <c r="B200" s="4" t="s">
        <v>65</v>
      </c>
      <c r="C200" s="4" t="s">
        <v>62</v>
      </c>
      <c r="D200" s="4" t="s">
        <v>58</v>
      </c>
      <c r="E200" s="4" t="s">
        <v>67</v>
      </c>
      <c r="F200" s="6">
        <v>1</v>
      </c>
    </row>
    <row r="201" spans="1:6" ht="14.55" customHeight="1" x14ac:dyDescent="0.25">
      <c r="A201" s="4" t="s">
        <v>52</v>
      </c>
      <c r="B201" s="4" t="s">
        <v>65</v>
      </c>
      <c r="C201" s="4" t="s">
        <v>62</v>
      </c>
      <c r="D201" s="4" t="s">
        <v>58</v>
      </c>
      <c r="E201" s="4" t="s">
        <v>68</v>
      </c>
      <c r="F201" s="6">
        <v>4</v>
      </c>
    </row>
    <row r="202" spans="1:6" ht="14.55" customHeight="1" x14ac:dyDescent="0.25">
      <c r="A202" s="4" t="s">
        <v>52</v>
      </c>
      <c r="B202" s="4" t="s">
        <v>65</v>
      </c>
      <c r="C202" s="4" t="s">
        <v>62</v>
      </c>
      <c r="D202" s="4" t="s">
        <v>58</v>
      </c>
      <c r="E202" s="4" t="s">
        <v>69</v>
      </c>
      <c r="F202" s="6">
        <v>91</v>
      </c>
    </row>
    <row r="203" spans="1:6" ht="14.55" customHeight="1" x14ac:dyDescent="0.25">
      <c r="A203" s="4" t="s">
        <v>52</v>
      </c>
      <c r="B203" s="4" t="s">
        <v>65</v>
      </c>
      <c r="C203" s="4" t="s">
        <v>62</v>
      </c>
      <c r="D203" s="4" t="s">
        <v>58</v>
      </c>
      <c r="E203" s="4" t="s">
        <v>70</v>
      </c>
      <c r="F203" s="6">
        <v>8</v>
      </c>
    </row>
    <row r="204" spans="1:6" ht="14.55" customHeight="1" x14ac:dyDescent="0.25">
      <c r="A204" s="4" t="s">
        <v>52</v>
      </c>
      <c r="B204" s="4" t="s">
        <v>65</v>
      </c>
      <c r="C204" s="4" t="s">
        <v>62</v>
      </c>
      <c r="D204" s="4" t="s">
        <v>59</v>
      </c>
      <c r="E204" s="4" t="s">
        <v>66</v>
      </c>
      <c r="F204" s="6">
        <v>3</v>
      </c>
    </row>
    <row r="205" spans="1:6" ht="14.55" customHeight="1" x14ac:dyDescent="0.25">
      <c r="A205" s="4" t="s">
        <v>52</v>
      </c>
      <c r="B205" s="4" t="s">
        <v>65</v>
      </c>
      <c r="C205" s="4" t="s">
        <v>62</v>
      </c>
      <c r="D205" s="4" t="s">
        <v>59</v>
      </c>
      <c r="E205" s="4" t="s">
        <v>67</v>
      </c>
      <c r="F205" s="6">
        <v>1</v>
      </c>
    </row>
    <row r="206" spans="1:6" ht="14.55" customHeight="1" x14ac:dyDescent="0.25">
      <c r="A206" s="4" t="s">
        <v>52</v>
      </c>
      <c r="B206" s="4" t="s">
        <v>65</v>
      </c>
      <c r="C206" s="4" t="s">
        <v>62</v>
      </c>
      <c r="D206" s="4" t="s">
        <v>59</v>
      </c>
      <c r="E206" s="4" t="s">
        <v>68</v>
      </c>
      <c r="F206" s="6">
        <v>8</v>
      </c>
    </row>
    <row r="207" spans="1:6" ht="14.55" customHeight="1" x14ac:dyDescent="0.25">
      <c r="A207" s="4" t="s">
        <v>52</v>
      </c>
      <c r="B207" s="4" t="s">
        <v>65</v>
      </c>
      <c r="C207" s="4" t="s">
        <v>62</v>
      </c>
      <c r="D207" s="4" t="s">
        <v>59</v>
      </c>
      <c r="E207" s="4" t="s">
        <v>69</v>
      </c>
      <c r="F207" s="6">
        <v>73</v>
      </c>
    </row>
    <row r="208" spans="1:6" ht="14.55" customHeight="1" x14ac:dyDescent="0.25">
      <c r="A208" s="4" t="s">
        <v>52</v>
      </c>
      <c r="B208" s="4" t="s">
        <v>65</v>
      </c>
      <c r="C208" s="4" t="s">
        <v>62</v>
      </c>
      <c r="D208" s="4" t="s">
        <v>59</v>
      </c>
      <c r="E208" s="4" t="s">
        <v>70</v>
      </c>
      <c r="F208" s="6">
        <v>3</v>
      </c>
    </row>
    <row r="209" spans="1:6" ht="14.55" customHeight="1" x14ac:dyDescent="0.25">
      <c r="A209" s="4" t="s">
        <v>52</v>
      </c>
      <c r="B209" s="4" t="s">
        <v>65</v>
      </c>
      <c r="C209" s="4" t="s">
        <v>62</v>
      </c>
      <c r="D209" s="4" t="s">
        <v>60</v>
      </c>
      <c r="E209" s="4" t="s">
        <v>66</v>
      </c>
      <c r="F209" s="6">
        <v>6</v>
      </c>
    </row>
    <row r="210" spans="1:6" ht="14.55" customHeight="1" x14ac:dyDescent="0.25">
      <c r="A210" s="4" t="s">
        <v>52</v>
      </c>
      <c r="B210" s="4" t="s">
        <v>65</v>
      </c>
      <c r="C210" s="4" t="s">
        <v>62</v>
      </c>
      <c r="D210" s="4" t="s">
        <v>60</v>
      </c>
      <c r="E210" s="4" t="s">
        <v>67</v>
      </c>
      <c r="F210" s="6">
        <v>1</v>
      </c>
    </row>
    <row r="211" spans="1:6" ht="14.55" customHeight="1" x14ac:dyDescent="0.25">
      <c r="A211" s="4" t="s">
        <v>52</v>
      </c>
      <c r="B211" s="4" t="s">
        <v>65</v>
      </c>
      <c r="C211" s="4" t="s">
        <v>62</v>
      </c>
      <c r="D211" s="4" t="s">
        <v>60</v>
      </c>
      <c r="E211" s="4" t="s">
        <v>68</v>
      </c>
      <c r="F211" s="6">
        <v>6</v>
      </c>
    </row>
    <row r="212" spans="1:6" ht="14.55" customHeight="1" x14ac:dyDescent="0.25">
      <c r="A212" s="4" t="s">
        <v>52</v>
      </c>
      <c r="B212" s="4" t="s">
        <v>65</v>
      </c>
      <c r="C212" s="4" t="s">
        <v>62</v>
      </c>
      <c r="D212" s="4" t="s">
        <v>60</v>
      </c>
      <c r="E212" s="4" t="s">
        <v>69</v>
      </c>
      <c r="F212" s="6">
        <v>104</v>
      </c>
    </row>
    <row r="213" spans="1:6" ht="14.55" customHeight="1" x14ac:dyDescent="0.25">
      <c r="A213" s="4" t="s">
        <v>52</v>
      </c>
      <c r="B213" s="4" t="s">
        <v>65</v>
      </c>
      <c r="C213" s="4" t="s">
        <v>62</v>
      </c>
      <c r="D213" s="4" t="s">
        <v>60</v>
      </c>
      <c r="E213" s="4" t="s">
        <v>70</v>
      </c>
      <c r="F213" s="6">
        <v>3</v>
      </c>
    </row>
    <row r="214" spans="1:6" x14ac:dyDescent="0.25">
      <c r="A214" s="4"/>
      <c r="B214" s="4"/>
      <c r="C214" s="4"/>
      <c r="D214" s="4"/>
      <c r="E214" s="4"/>
      <c r="F214" s="6"/>
    </row>
    <row r="215" spans="1:6" x14ac:dyDescent="0.25">
      <c r="A215" s="4"/>
      <c r="B215" s="4"/>
      <c r="C215" s="4"/>
      <c r="D215" s="4"/>
      <c r="E215" s="4"/>
      <c r="F215" s="6"/>
    </row>
    <row r="216" spans="1:6" x14ac:dyDescent="0.25">
      <c r="A216" s="4"/>
      <c r="B216" s="4"/>
      <c r="C216" s="4"/>
      <c r="D216" s="4"/>
      <c r="E216" s="4"/>
      <c r="F216" s="6"/>
    </row>
    <row r="217" spans="1:6" x14ac:dyDescent="0.25">
      <c r="A217" s="4"/>
      <c r="B217" s="4"/>
      <c r="C217" s="4"/>
      <c r="D217" s="4"/>
      <c r="E217" s="4"/>
      <c r="F217" s="6"/>
    </row>
    <row r="218" spans="1:6" x14ac:dyDescent="0.25">
      <c r="A218" s="4"/>
      <c r="B218" s="4"/>
      <c r="C218" s="4"/>
      <c r="D218" s="4"/>
      <c r="E218" s="4"/>
      <c r="F218" s="6"/>
    </row>
    <row r="219" spans="1:6" x14ac:dyDescent="0.25">
      <c r="A219" s="4"/>
      <c r="B219" s="4"/>
      <c r="C219" s="4"/>
      <c r="D219" s="4"/>
      <c r="E219" s="4"/>
      <c r="F219" s="6"/>
    </row>
    <row r="220" spans="1:6" x14ac:dyDescent="0.25">
      <c r="A220" s="4"/>
      <c r="B220" s="4"/>
      <c r="C220" s="4"/>
      <c r="D220" s="4"/>
      <c r="E220" s="4"/>
      <c r="F220" s="6"/>
    </row>
    <row r="221" spans="1:6" x14ac:dyDescent="0.25">
      <c r="A221" s="4"/>
      <c r="B221" s="4"/>
      <c r="C221" s="4"/>
      <c r="D221" s="4"/>
      <c r="E221" s="4"/>
      <c r="F221" s="6"/>
    </row>
  </sheetData>
  <pageMargins left="0.7" right="0.7" top="0.75" bottom="0.75" header="0.3" footer="0.3"/>
  <pageSetup paperSize="9" orientation="portrait" horizontalDpi="300" verticalDpi="300"/>
  <tableParts count="1">
    <tablePart r:id="rId1"/>
  </tablePart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F505"/>
  <sheetViews>
    <sheetView showGridLines="0" workbookViewId="0"/>
  </sheetViews>
  <sheetFormatPr defaultColWidth="11.5546875" defaultRowHeight="13.2" x14ac:dyDescent="0.25"/>
  <cols>
    <col min="1" max="1" width="30.6640625" customWidth="1"/>
    <col min="2" max="2" width="16.6640625" customWidth="1"/>
    <col min="3" max="3" width="7.6640625" customWidth="1"/>
    <col min="4" max="4" width="14.6640625" customWidth="1"/>
    <col min="5" max="5" width="13.6640625" customWidth="1"/>
    <col min="6" max="6" width="29.6640625" customWidth="1"/>
  </cols>
  <sheetData>
    <row r="1" spans="1:6" ht="14.55" customHeight="1" x14ac:dyDescent="0.25">
      <c r="A1" s="1" t="s">
        <v>322</v>
      </c>
    </row>
    <row r="2" spans="1:6" ht="28.95" customHeight="1" x14ac:dyDescent="0.25">
      <c r="A2" s="1" t="s">
        <v>51</v>
      </c>
    </row>
    <row r="3" spans="1:6" ht="14.55" customHeight="1" x14ac:dyDescent="0.25">
      <c r="A3" t="s">
        <v>317</v>
      </c>
    </row>
    <row r="4" spans="1:6" ht="14.55" customHeight="1" x14ac:dyDescent="0.25">
      <c r="A4" t="s">
        <v>323</v>
      </c>
    </row>
    <row r="5" spans="1:6" ht="14.55" customHeight="1" x14ac:dyDescent="0.25">
      <c r="A5" t="s">
        <v>294</v>
      </c>
    </row>
    <row r="6" spans="1:6" ht="14.55" customHeight="1" x14ac:dyDescent="0.25">
      <c r="A6" t="s">
        <v>320</v>
      </c>
    </row>
    <row r="7" spans="1:6" ht="14.55" customHeight="1" x14ac:dyDescent="0.25">
      <c r="A7" t="s">
        <v>321</v>
      </c>
    </row>
    <row r="8" spans="1:6" ht="28.95" customHeight="1" x14ac:dyDescent="0.25">
      <c r="A8" s="3" t="s">
        <v>3</v>
      </c>
      <c r="B8" s="3" t="s">
        <v>15</v>
      </c>
      <c r="C8" s="3" t="s">
        <v>7</v>
      </c>
      <c r="D8" s="3" t="s">
        <v>5</v>
      </c>
      <c r="E8" s="3" t="s">
        <v>27</v>
      </c>
      <c r="F8" s="5" t="s">
        <v>39</v>
      </c>
    </row>
    <row r="9" spans="1:6" ht="14.55" customHeight="1" x14ac:dyDescent="0.25">
      <c r="A9" s="4" t="s">
        <v>52</v>
      </c>
      <c r="B9" s="4" t="s">
        <v>64</v>
      </c>
      <c r="C9" s="4" t="s">
        <v>53</v>
      </c>
      <c r="D9" s="4" t="s">
        <v>54</v>
      </c>
      <c r="E9" s="4" t="s">
        <v>71</v>
      </c>
      <c r="F9" s="6">
        <v>17377</v>
      </c>
    </row>
    <row r="10" spans="1:6" ht="14.55" customHeight="1" x14ac:dyDescent="0.25">
      <c r="A10" s="4" t="s">
        <v>52</v>
      </c>
      <c r="B10" s="4" t="s">
        <v>64</v>
      </c>
      <c r="C10" s="4" t="s">
        <v>53</v>
      </c>
      <c r="D10" s="4" t="s">
        <v>54</v>
      </c>
      <c r="E10" s="4" t="s">
        <v>72</v>
      </c>
      <c r="F10" s="6">
        <v>24907</v>
      </c>
    </row>
    <row r="11" spans="1:6" ht="14.55" customHeight="1" x14ac:dyDescent="0.25">
      <c r="A11" s="4" t="s">
        <v>52</v>
      </c>
      <c r="B11" s="4" t="s">
        <v>64</v>
      </c>
      <c r="C11" s="4" t="s">
        <v>53</v>
      </c>
      <c r="D11" s="4" t="s">
        <v>54</v>
      </c>
      <c r="E11" s="4" t="s">
        <v>73</v>
      </c>
      <c r="F11" s="6">
        <v>10059</v>
      </c>
    </row>
    <row r="12" spans="1:6" ht="14.55" customHeight="1" x14ac:dyDescent="0.25">
      <c r="A12" s="4" t="s">
        <v>52</v>
      </c>
      <c r="B12" s="4" t="s">
        <v>64</v>
      </c>
      <c r="C12" s="4" t="s">
        <v>53</v>
      </c>
      <c r="D12" s="4" t="s">
        <v>54</v>
      </c>
      <c r="E12" s="4" t="s">
        <v>74</v>
      </c>
      <c r="F12" s="6">
        <v>9651</v>
      </c>
    </row>
    <row r="13" spans="1:6" ht="14.55" customHeight="1" x14ac:dyDescent="0.25">
      <c r="A13" s="4" t="s">
        <v>52</v>
      </c>
      <c r="B13" s="4" t="s">
        <v>64</v>
      </c>
      <c r="C13" s="4" t="s">
        <v>53</v>
      </c>
      <c r="D13" s="4" t="s">
        <v>54</v>
      </c>
      <c r="E13" s="4" t="s">
        <v>75</v>
      </c>
      <c r="F13" s="6">
        <v>8445</v>
      </c>
    </row>
    <row r="14" spans="1:6" ht="14.55" customHeight="1" x14ac:dyDescent="0.25">
      <c r="A14" s="4" t="s">
        <v>52</v>
      </c>
      <c r="B14" s="4" t="s">
        <v>64</v>
      </c>
      <c r="C14" s="4" t="s">
        <v>53</v>
      </c>
      <c r="D14" s="4" t="s">
        <v>54</v>
      </c>
      <c r="E14" s="4" t="s">
        <v>76</v>
      </c>
      <c r="F14" s="6">
        <v>7998</v>
      </c>
    </row>
    <row r="15" spans="1:6" ht="14.55" customHeight="1" x14ac:dyDescent="0.25">
      <c r="A15" s="4" t="s">
        <v>52</v>
      </c>
      <c r="B15" s="4" t="s">
        <v>64</v>
      </c>
      <c r="C15" s="4" t="s">
        <v>53</v>
      </c>
      <c r="D15" s="4" t="s">
        <v>54</v>
      </c>
      <c r="E15" s="4" t="s">
        <v>77</v>
      </c>
      <c r="F15" s="6">
        <v>11882</v>
      </c>
    </row>
    <row r="16" spans="1:6" ht="14.55" customHeight="1" x14ac:dyDescent="0.25">
      <c r="A16" s="4" t="s">
        <v>52</v>
      </c>
      <c r="B16" s="4" t="s">
        <v>64</v>
      </c>
      <c r="C16" s="4" t="s">
        <v>53</v>
      </c>
      <c r="D16" s="4" t="s">
        <v>54</v>
      </c>
      <c r="E16" s="4" t="s">
        <v>78</v>
      </c>
      <c r="F16" s="6">
        <v>16647</v>
      </c>
    </row>
    <row r="17" spans="1:6" ht="14.55" customHeight="1" x14ac:dyDescent="0.25">
      <c r="A17" s="4" t="s">
        <v>52</v>
      </c>
      <c r="B17" s="4" t="s">
        <v>64</v>
      </c>
      <c r="C17" s="4" t="s">
        <v>53</v>
      </c>
      <c r="D17" s="4" t="s">
        <v>54</v>
      </c>
      <c r="E17" s="4" t="s">
        <v>79</v>
      </c>
      <c r="F17" s="6">
        <v>20069</v>
      </c>
    </row>
    <row r="18" spans="1:6" ht="14.55" customHeight="1" x14ac:dyDescent="0.25">
      <c r="A18" s="4" t="s">
        <v>52</v>
      </c>
      <c r="B18" s="4" t="s">
        <v>64</v>
      </c>
      <c r="C18" s="4" t="s">
        <v>53</v>
      </c>
      <c r="D18" s="4" t="s">
        <v>54</v>
      </c>
      <c r="E18" s="4" t="s">
        <v>80</v>
      </c>
      <c r="F18" s="6">
        <v>19661</v>
      </c>
    </row>
    <row r="19" spans="1:6" ht="14.55" customHeight="1" x14ac:dyDescent="0.25">
      <c r="A19" s="4" t="s">
        <v>52</v>
      </c>
      <c r="B19" s="4" t="s">
        <v>64</v>
      </c>
      <c r="C19" s="4" t="s">
        <v>53</v>
      </c>
      <c r="D19" s="4" t="s">
        <v>54</v>
      </c>
      <c r="E19" s="4" t="s">
        <v>81</v>
      </c>
      <c r="F19" s="6">
        <v>28893</v>
      </c>
    </row>
    <row r="20" spans="1:6" ht="14.55" customHeight="1" x14ac:dyDescent="0.25">
      <c r="A20" s="4" t="s">
        <v>52</v>
      </c>
      <c r="B20" s="4" t="s">
        <v>64</v>
      </c>
      <c r="C20" s="4" t="s">
        <v>53</v>
      </c>
      <c r="D20" s="4" t="s">
        <v>54</v>
      </c>
      <c r="E20" s="4" t="s">
        <v>82</v>
      </c>
      <c r="F20" s="6">
        <v>474</v>
      </c>
    </row>
    <row r="21" spans="1:6" ht="14.55" customHeight="1" x14ac:dyDescent="0.25">
      <c r="A21" s="4" t="s">
        <v>52</v>
      </c>
      <c r="B21" s="4" t="s">
        <v>64</v>
      </c>
      <c r="C21" s="4" t="s">
        <v>53</v>
      </c>
      <c r="D21" s="4" t="s">
        <v>55</v>
      </c>
      <c r="E21" s="4" t="s">
        <v>71</v>
      </c>
      <c r="F21" s="6">
        <v>15450</v>
      </c>
    </row>
    <row r="22" spans="1:6" ht="14.55" customHeight="1" x14ac:dyDescent="0.25">
      <c r="A22" s="4" t="s">
        <v>52</v>
      </c>
      <c r="B22" s="4" t="s">
        <v>64</v>
      </c>
      <c r="C22" s="4" t="s">
        <v>53</v>
      </c>
      <c r="D22" s="4" t="s">
        <v>55</v>
      </c>
      <c r="E22" s="4" t="s">
        <v>72</v>
      </c>
      <c r="F22" s="6">
        <v>23556</v>
      </c>
    </row>
    <row r="23" spans="1:6" ht="14.55" customHeight="1" x14ac:dyDescent="0.25">
      <c r="A23" s="4" t="s">
        <v>52</v>
      </c>
      <c r="B23" s="4" t="s">
        <v>64</v>
      </c>
      <c r="C23" s="4" t="s">
        <v>53</v>
      </c>
      <c r="D23" s="4" t="s">
        <v>55</v>
      </c>
      <c r="E23" s="4" t="s">
        <v>73</v>
      </c>
      <c r="F23" s="6">
        <v>9260</v>
      </c>
    </row>
    <row r="24" spans="1:6" ht="14.55" customHeight="1" x14ac:dyDescent="0.25">
      <c r="A24" s="4" t="s">
        <v>52</v>
      </c>
      <c r="B24" s="4" t="s">
        <v>64</v>
      </c>
      <c r="C24" s="4" t="s">
        <v>53</v>
      </c>
      <c r="D24" s="4" t="s">
        <v>55</v>
      </c>
      <c r="E24" s="4" t="s">
        <v>74</v>
      </c>
      <c r="F24" s="6">
        <v>8086</v>
      </c>
    </row>
    <row r="25" spans="1:6" ht="14.55" customHeight="1" x14ac:dyDescent="0.25">
      <c r="A25" s="4" t="s">
        <v>52</v>
      </c>
      <c r="B25" s="4" t="s">
        <v>64</v>
      </c>
      <c r="C25" s="4" t="s">
        <v>53</v>
      </c>
      <c r="D25" s="4" t="s">
        <v>55</v>
      </c>
      <c r="E25" s="4" t="s">
        <v>75</v>
      </c>
      <c r="F25" s="6">
        <v>7189</v>
      </c>
    </row>
    <row r="26" spans="1:6" ht="14.55" customHeight="1" x14ac:dyDescent="0.25">
      <c r="A26" s="4" t="s">
        <v>52</v>
      </c>
      <c r="B26" s="4" t="s">
        <v>64</v>
      </c>
      <c r="C26" s="4" t="s">
        <v>53</v>
      </c>
      <c r="D26" s="4" t="s">
        <v>55</v>
      </c>
      <c r="E26" s="4" t="s">
        <v>76</v>
      </c>
      <c r="F26" s="6">
        <v>6750</v>
      </c>
    </row>
    <row r="27" spans="1:6" ht="14.55" customHeight="1" x14ac:dyDescent="0.25">
      <c r="A27" s="4" t="s">
        <v>52</v>
      </c>
      <c r="B27" s="4" t="s">
        <v>64</v>
      </c>
      <c r="C27" s="4" t="s">
        <v>53</v>
      </c>
      <c r="D27" s="4" t="s">
        <v>55</v>
      </c>
      <c r="E27" s="4" t="s">
        <v>77</v>
      </c>
      <c r="F27" s="6">
        <v>9173</v>
      </c>
    </row>
    <row r="28" spans="1:6" ht="14.55" customHeight="1" x14ac:dyDescent="0.25">
      <c r="A28" s="4" t="s">
        <v>52</v>
      </c>
      <c r="B28" s="4" t="s">
        <v>64</v>
      </c>
      <c r="C28" s="4" t="s">
        <v>53</v>
      </c>
      <c r="D28" s="4" t="s">
        <v>55</v>
      </c>
      <c r="E28" s="4" t="s">
        <v>78</v>
      </c>
      <c r="F28" s="6">
        <v>12842</v>
      </c>
    </row>
    <row r="29" spans="1:6" ht="14.55" customHeight="1" x14ac:dyDescent="0.25">
      <c r="A29" s="4" t="s">
        <v>52</v>
      </c>
      <c r="B29" s="4" t="s">
        <v>64</v>
      </c>
      <c r="C29" s="4" t="s">
        <v>53</v>
      </c>
      <c r="D29" s="4" t="s">
        <v>55</v>
      </c>
      <c r="E29" s="4" t="s">
        <v>79</v>
      </c>
      <c r="F29" s="6">
        <v>16275</v>
      </c>
    </row>
    <row r="30" spans="1:6" ht="14.55" customHeight="1" x14ac:dyDescent="0.25">
      <c r="A30" s="4" t="s">
        <v>52</v>
      </c>
      <c r="B30" s="4" t="s">
        <v>64</v>
      </c>
      <c r="C30" s="4" t="s">
        <v>53</v>
      </c>
      <c r="D30" s="4" t="s">
        <v>55</v>
      </c>
      <c r="E30" s="4" t="s">
        <v>80</v>
      </c>
      <c r="F30" s="6">
        <v>17507</v>
      </c>
    </row>
    <row r="31" spans="1:6" ht="14.55" customHeight="1" x14ac:dyDescent="0.25">
      <c r="A31" s="4" t="s">
        <v>52</v>
      </c>
      <c r="B31" s="4" t="s">
        <v>64</v>
      </c>
      <c r="C31" s="4" t="s">
        <v>53</v>
      </c>
      <c r="D31" s="4" t="s">
        <v>55</v>
      </c>
      <c r="E31" s="4" t="s">
        <v>81</v>
      </c>
      <c r="F31" s="6">
        <v>30862</v>
      </c>
    </row>
    <row r="32" spans="1:6" ht="14.55" customHeight="1" x14ac:dyDescent="0.25">
      <c r="A32" s="4" t="s">
        <v>52</v>
      </c>
      <c r="B32" s="4" t="s">
        <v>64</v>
      </c>
      <c r="C32" s="4" t="s">
        <v>53</v>
      </c>
      <c r="D32" s="4" t="s">
        <v>55</v>
      </c>
      <c r="E32" s="4" t="s">
        <v>82</v>
      </c>
      <c r="F32" s="6">
        <v>655</v>
      </c>
    </row>
    <row r="33" spans="1:6" ht="14.55" customHeight="1" x14ac:dyDescent="0.25">
      <c r="A33" s="4" t="s">
        <v>52</v>
      </c>
      <c r="B33" s="4" t="s">
        <v>64</v>
      </c>
      <c r="C33" s="4" t="s">
        <v>53</v>
      </c>
      <c r="D33" s="4" t="s">
        <v>56</v>
      </c>
      <c r="E33" s="4" t="s">
        <v>71</v>
      </c>
      <c r="F33" s="6">
        <v>9981</v>
      </c>
    </row>
    <row r="34" spans="1:6" ht="14.55" customHeight="1" x14ac:dyDescent="0.25">
      <c r="A34" s="4" t="s">
        <v>52</v>
      </c>
      <c r="B34" s="4" t="s">
        <v>64</v>
      </c>
      <c r="C34" s="4" t="s">
        <v>53</v>
      </c>
      <c r="D34" s="4" t="s">
        <v>56</v>
      </c>
      <c r="E34" s="4" t="s">
        <v>72</v>
      </c>
      <c r="F34" s="6">
        <v>16090</v>
      </c>
    </row>
    <row r="35" spans="1:6" ht="14.55" customHeight="1" x14ac:dyDescent="0.25">
      <c r="A35" s="4" t="s">
        <v>52</v>
      </c>
      <c r="B35" s="4" t="s">
        <v>64</v>
      </c>
      <c r="C35" s="4" t="s">
        <v>53</v>
      </c>
      <c r="D35" s="4" t="s">
        <v>56</v>
      </c>
      <c r="E35" s="4" t="s">
        <v>73</v>
      </c>
      <c r="F35" s="6">
        <v>7029</v>
      </c>
    </row>
    <row r="36" spans="1:6" ht="14.55" customHeight="1" x14ac:dyDescent="0.25">
      <c r="A36" s="4" t="s">
        <v>52</v>
      </c>
      <c r="B36" s="4" t="s">
        <v>64</v>
      </c>
      <c r="C36" s="4" t="s">
        <v>53</v>
      </c>
      <c r="D36" s="4" t="s">
        <v>56</v>
      </c>
      <c r="E36" s="4" t="s">
        <v>74</v>
      </c>
      <c r="F36" s="6">
        <v>6269</v>
      </c>
    </row>
    <row r="37" spans="1:6" ht="14.55" customHeight="1" x14ac:dyDescent="0.25">
      <c r="A37" s="4" t="s">
        <v>52</v>
      </c>
      <c r="B37" s="4" t="s">
        <v>64</v>
      </c>
      <c r="C37" s="4" t="s">
        <v>53</v>
      </c>
      <c r="D37" s="4" t="s">
        <v>56</v>
      </c>
      <c r="E37" s="4" t="s">
        <v>75</v>
      </c>
      <c r="F37" s="6">
        <v>5210</v>
      </c>
    </row>
    <row r="38" spans="1:6" ht="14.55" customHeight="1" x14ac:dyDescent="0.25">
      <c r="A38" s="4" t="s">
        <v>52</v>
      </c>
      <c r="B38" s="4" t="s">
        <v>64</v>
      </c>
      <c r="C38" s="4" t="s">
        <v>53</v>
      </c>
      <c r="D38" s="4" t="s">
        <v>56</v>
      </c>
      <c r="E38" s="4" t="s">
        <v>76</v>
      </c>
      <c r="F38" s="6">
        <v>4654</v>
      </c>
    </row>
    <row r="39" spans="1:6" ht="14.55" customHeight="1" x14ac:dyDescent="0.25">
      <c r="A39" s="4" t="s">
        <v>52</v>
      </c>
      <c r="B39" s="4" t="s">
        <v>64</v>
      </c>
      <c r="C39" s="4" t="s">
        <v>53</v>
      </c>
      <c r="D39" s="4" t="s">
        <v>56</v>
      </c>
      <c r="E39" s="4" t="s">
        <v>77</v>
      </c>
      <c r="F39" s="6">
        <v>5482</v>
      </c>
    </row>
    <row r="40" spans="1:6" ht="14.55" customHeight="1" x14ac:dyDescent="0.25">
      <c r="A40" s="4" t="s">
        <v>52</v>
      </c>
      <c r="B40" s="4" t="s">
        <v>64</v>
      </c>
      <c r="C40" s="4" t="s">
        <v>53</v>
      </c>
      <c r="D40" s="4" t="s">
        <v>56</v>
      </c>
      <c r="E40" s="4" t="s">
        <v>78</v>
      </c>
      <c r="F40" s="6">
        <v>7739</v>
      </c>
    </row>
    <row r="41" spans="1:6" ht="14.55" customHeight="1" x14ac:dyDescent="0.25">
      <c r="A41" s="4" t="s">
        <v>52</v>
      </c>
      <c r="B41" s="4" t="s">
        <v>64</v>
      </c>
      <c r="C41" s="4" t="s">
        <v>53</v>
      </c>
      <c r="D41" s="4" t="s">
        <v>56</v>
      </c>
      <c r="E41" s="4" t="s">
        <v>79</v>
      </c>
      <c r="F41" s="6">
        <v>9711</v>
      </c>
    </row>
    <row r="42" spans="1:6" ht="14.55" customHeight="1" x14ac:dyDescent="0.25">
      <c r="A42" s="4" t="s">
        <v>52</v>
      </c>
      <c r="B42" s="4" t="s">
        <v>64</v>
      </c>
      <c r="C42" s="4" t="s">
        <v>53</v>
      </c>
      <c r="D42" s="4" t="s">
        <v>56</v>
      </c>
      <c r="E42" s="4" t="s">
        <v>80</v>
      </c>
      <c r="F42" s="6">
        <v>10674</v>
      </c>
    </row>
    <row r="43" spans="1:6" ht="14.55" customHeight="1" x14ac:dyDescent="0.25">
      <c r="A43" s="4" t="s">
        <v>52</v>
      </c>
      <c r="B43" s="4" t="s">
        <v>64</v>
      </c>
      <c r="C43" s="4" t="s">
        <v>53</v>
      </c>
      <c r="D43" s="4" t="s">
        <v>56</v>
      </c>
      <c r="E43" s="4" t="s">
        <v>81</v>
      </c>
      <c r="F43" s="6">
        <v>19500</v>
      </c>
    </row>
    <row r="44" spans="1:6" ht="14.55" customHeight="1" x14ac:dyDescent="0.25">
      <c r="A44" s="4" t="s">
        <v>52</v>
      </c>
      <c r="B44" s="4" t="s">
        <v>64</v>
      </c>
      <c r="C44" s="4" t="s">
        <v>53</v>
      </c>
      <c r="D44" s="4" t="s">
        <v>56</v>
      </c>
      <c r="E44" s="4" t="s">
        <v>82</v>
      </c>
      <c r="F44" s="6">
        <v>294</v>
      </c>
    </row>
    <row r="45" spans="1:6" ht="14.55" customHeight="1" x14ac:dyDescent="0.25">
      <c r="A45" s="4" t="s">
        <v>52</v>
      </c>
      <c r="B45" s="4" t="s">
        <v>64</v>
      </c>
      <c r="C45" s="4" t="s">
        <v>53</v>
      </c>
      <c r="D45" s="4" t="s">
        <v>57</v>
      </c>
      <c r="E45" s="4" t="s">
        <v>71</v>
      </c>
      <c r="F45" s="6">
        <v>15347</v>
      </c>
    </row>
    <row r="46" spans="1:6" ht="14.55" customHeight="1" x14ac:dyDescent="0.25">
      <c r="A46" s="4" t="s">
        <v>52</v>
      </c>
      <c r="B46" s="4" t="s">
        <v>64</v>
      </c>
      <c r="C46" s="4" t="s">
        <v>53</v>
      </c>
      <c r="D46" s="4" t="s">
        <v>57</v>
      </c>
      <c r="E46" s="4" t="s">
        <v>72</v>
      </c>
      <c r="F46" s="6">
        <v>26918</v>
      </c>
    </row>
    <row r="47" spans="1:6" ht="14.55" customHeight="1" x14ac:dyDescent="0.25">
      <c r="A47" s="4" t="s">
        <v>52</v>
      </c>
      <c r="B47" s="4" t="s">
        <v>64</v>
      </c>
      <c r="C47" s="4" t="s">
        <v>53</v>
      </c>
      <c r="D47" s="4" t="s">
        <v>57</v>
      </c>
      <c r="E47" s="4" t="s">
        <v>73</v>
      </c>
      <c r="F47" s="6">
        <v>14431</v>
      </c>
    </row>
    <row r="48" spans="1:6" ht="14.55" customHeight="1" x14ac:dyDescent="0.25">
      <c r="A48" s="4" t="s">
        <v>52</v>
      </c>
      <c r="B48" s="4" t="s">
        <v>64</v>
      </c>
      <c r="C48" s="4" t="s">
        <v>53</v>
      </c>
      <c r="D48" s="4" t="s">
        <v>57</v>
      </c>
      <c r="E48" s="4" t="s">
        <v>74</v>
      </c>
      <c r="F48" s="6">
        <v>9883</v>
      </c>
    </row>
    <row r="49" spans="1:6" ht="14.55" customHeight="1" x14ac:dyDescent="0.25">
      <c r="A49" s="4" t="s">
        <v>52</v>
      </c>
      <c r="B49" s="4" t="s">
        <v>64</v>
      </c>
      <c r="C49" s="4" t="s">
        <v>53</v>
      </c>
      <c r="D49" s="4" t="s">
        <v>57</v>
      </c>
      <c r="E49" s="4" t="s">
        <v>75</v>
      </c>
      <c r="F49" s="6">
        <v>7690</v>
      </c>
    </row>
    <row r="50" spans="1:6" ht="14.55" customHeight="1" x14ac:dyDescent="0.25">
      <c r="A50" s="4" t="s">
        <v>52</v>
      </c>
      <c r="B50" s="4" t="s">
        <v>64</v>
      </c>
      <c r="C50" s="4" t="s">
        <v>53</v>
      </c>
      <c r="D50" s="4" t="s">
        <v>57</v>
      </c>
      <c r="E50" s="4" t="s">
        <v>76</v>
      </c>
      <c r="F50" s="6">
        <v>6029</v>
      </c>
    </row>
    <row r="51" spans="1:6" ht="14.55" customHeight="1" x14ac:dyDescent="0.25">
      <c r="A51" s="4" t="s">
        <v>52</v>
      </c>
      <c r="B51" s="4" t="s">
        <v>64</v>
      </c>
      <c r="C51" s="4" t="s">
        <v>53</v>
      </c>
      <c r="D51" s="4" t="s">
        <v>57</v>
      </c>
      <c r="E51" s="4" t="s">
        <v>77</v>
      </c>
      <c r="F51" s="6">
        <v>5879</v>
      </c>
    </row>
    <row r="52" spans="1:6" ht="14.55" customHeight="1" x14ac:dyDescent="0.25">
      <c r="A52" s="4" t="s">
        <v>52</v>
      </c>
      <c r="B52" s="4" t="s">
        <v>64</v>
      </c>
      <c r="C52" s="4" t="s">
        <v>53</v>
      </c>
      <c r="D52" s="4" t="s">
        <v>57</v>
      </c>
      <c r="E52" s="4" t="s">
        <v>78</v>
      </c>
      <c r="F52" s="6">
        <v>7559</v>
      </c>
    </row>
    <row r="53" spans="1:6" ht="14.55" customHeight="1" x14ac:dyDescent="0.25">
      <c r="A53" s="4" t="s">
        <v>52</v>
      </c>
      <c r="B53" s="4" t="s">
        <v>64</v>
      </c>
      <c r="C53" s="4" t="s">
        <v>53</v>
      </c>
      <c r="D53" s="4" t="s">
        <v>57</v>
      </c>
      <c r="E53" s="4" t="s">
        <v>79</v>
      </c>
      <c r="F53" s="6">
        <v>9409</v>
      </c>
    </row>
    <row r="54" spans="1:6" ht="14.55" customHeight="1" x14ac:dyDescent="0.25">
      <c r="A54" s="4" t="s">
        <v>52</v>
      </c>
      <c r="B54" s="4" t="s">
        <v>64</v>
      </c>
      <c r="C54" s="4" t="s">
        <v>53</v>
      </c>
      <c r="D54" s="4" t="s">
        <v>57</v>
      </c>
      <c r="E54" s="4" t="s">
        <v>80</v>
      </c>
      <c r="F54" s="6">
        <v>10789</v>
      </c>
    </row>
    <row r="55" spans="1:6" ht="14.55" customHeight="1" x14ac:dyDescent="0.25">
      <c r="A55" s="4" t="s">
        <v>52</v>
      </c>
      <c r="B55" s="4" t="s">
        <v>64</v>
      </c>
      <c r="C55" s="4" t="s">
        <v>53</v>
      </c>
      <c r="D55" s="4" t="s">
        <v>57</v>
      </c>
      <c r="E55" s="4" t="s">
        <v>81</v>
      </c>
      <c r="F55" s="6">
        <v>25480</v>
      </c>
    </row>
    <row r="56" spans="1:6" ht="14.55" customHeight="1" x14ac:dyDescent="0.25">
      <c r="A56" s="4" t="s">
        <v>52</v>
      </c>
      <c r="B56" s="4" t="s">
        <v>64</v>
      </c>
      <c r="C56" s="4" t="s">
        <v>53</v>
      </c>
      <c r="D56" s="4" t="s">
        <v>57</v>
      </c>
      <c r="E56" s="4" t="s">
        <v>82</v>
      </c>
      <c r="F56" s="6">
        <v>309</v>
      </c>
    </row>
    <row r="57" spans="1:6" ht="14.55" customHeight="1" x14ac:dyDescent="0.25">
      <c r="A57" s="4" t="s">
        <v>52</v>
      </c>
      <c r="B57" s="4" t="s">
        <v>64</v>
      </c>
      <c r="C57" s="4" t="s">
        <v>53</v>
      </c>
      <c r="D57" s="4" t="s">
        <v>58</v>
      </c>
      <c r="E57" s="4" t="s">
        <v>71</v>
      </c>
      <c r="F57" s="6">
        <v>18715</v>
      </c>
    </row>
    <row r="58" spans="1:6" ht="14.55" customHeight="1" x14ac:dyDescent="0.25">
      <c r="A58" s="4" t="s">
        <v>52</v>
      </c>
      <c r="B58" s="4" t="s">
        <v>64</v>
      </c>
      <c r="C58" s="4" t="s">
        <v>53</v>
      </c>
      <c r="D58" s="4" t="s">
        <v>58</v>
      </c>
      <c r="E58" s="4" t="s">
        <v>72</v>
      </c>
      <c r="F58" s="6">
        <v>29272</v>
      </c>
    </row>
    <row r="59" spans="1:6" ht="14.55" customHeight="1" x14ac:dyDescent="0.25">
      <c r="A59" s="4" t="s">
        <v>52</v>
      </c>
      <c r="B59" s="4" t="s">
        <v>64</v>
      </c>
      <c r="C59" s="4" t="s">
        <v>53</v>
      </c>
      <c r="D59" s="4" t="s">
        <v>58</v>
      </c>
      <c r="E59" s="4" t="s">
        <v>73</v>
      </c>
      <c r="F59" s="6">
        <v>14437</v>
      </c>
    </row>
    <row r="60" spans="1:6" ht="14.55" customHeight="1" x14ac:dyDescent="0.25">
      <c r="A60" s="4" t="s">
        <v>52</v>
      </c>
      <c r="B60" s="4" t="s">
        <v>64</v>
      </c>
      <c r="C60" s="4" t="s">
        <v>53</v>
      </c>
      <c r="D60" s="4" t="s">
        <v>58</v>
      </c>
      <c r="E60" s="4" t="s">
        <v>74</v>
      </c>
      <c r="F60" s="6">
        <v>10805</v>
      </c>
    </row>
    <row r="61" spans="1:6" ht="14.55" customHeight="1" x14ac:dyDescent="0.25">
      <c r="A61" s="4" t="s">
        <v>52</v>
      </c>
      <c r="B61" s="4" t="s">
        <v>64</v>
      </c>
      <c r="C61" s="4" t="s">
        <v>53</v>
      </c>
      <c r="D61" s="4" t="s">
        <v>58</v>
      </c>
      <c r="E61" s="4" t="s">
        <v>75</v>
      </c>
      <c r="F61" s="6">
        <v>8980</v>
      </c>
    </row>
    <row r="62" spans="1:6" ht="14.55" customHeight="1" x14ac:dyDescent="0.25">
      <c r="A62" s="4" t="s">
        <v>52</v>
      </c>
      <c r="B62" s="4" t="s">
        <v>64</v>
      </c>
      <c r="C62" s="4" t="s">
        <v>53</v>
      </c>
      <c r="D62" s="4" t="s">
        <v>58</v>
      </c>
      <c r="E62" s="4" t="s">
        <v>76</v>
      </c>
      <c r="F62" s="6">
        <v>7136</v>
      </c>
    </row>
    <row r="63" spans="1:6" ht="14.55" customHeight="1" x14ac:dyDescent="0.25">
      <c r="A63" s="4" t="s">
        <v>52</v>
      </c>
      <c r="B63" s="4" t="s">
        <v>64</v>
      </c>
      <c r="C63" s="4" t="s">
        <v>53</v>
      </c>
      <c r="D63" s="4" t="s">
        <v>58</v>
      </c>
      <c r="E63" s="4" t="s">
        <v>77</v>
      </c>
      <c r="F63" s="6">
        <v>6423</v>
      </c>
    </row>
    <row r="64" spans="1:6" ht="14.55" customHeight="1" x14ac:dyDescent="0.25">
      <c r="A64" s="4" t="s">
        <v>52</v>
      </c>
      <c r="B64" s="4" t="s">
        <v>64</v>
      </c>
      <c r="C64" s="4" t="s">
        <v>53</v>
      </c>
      <c r="D64" s="4" t="s">
        <v>58</v>
      </c>
      <c r="E64" s="4" t="s">
        <v>78</v>
      </c>
      <c r="F64" s="6">
        <v>7959</v>
      </c>
    </row>
    <row r="65" spans="1:6" ht="14.55" customHeight="1" x14ac:dyDescent="0.25">
      <c r="A65" s="4" t="s">
        <v>52</v>
      </c>
      <c r="B65" s="4" t="s">
        <v>64</v>
      </c>
      <c r="C65" s="4" t="s">
        <v>53</v>
      </c>
      <c r="D65" s="4" t="s">
        <v>58</v>
      </c>
      <c r="E65" s="4" t="s">
        <v>79</v>
      </c>
      <c r="F65" s="6">
        <v>9880</v>
      </c>
    </row>
    <row r="66" spans="1:6" ht="14.55" customHeight="1" x14ac:dyDescent="0.25">
      <c r="A66" s="4" t="s">
        <v>52</v>
      </c>
      <c r="B66" s="4" t="s">
        <v>64</v>
      </c>
      <c r="C66" s="4" t="s">
        <v>53</v>
      </c>
      <c r="D66" s="4" t="s">
        <v>58</v>
      </c>
      <c r="E66" s="4" t="s">
        <v>80</v>
      </c>
      <c r="F66" s="6">
        <v>10716</v>
      </c>
    </row>
    <row r="67" spans="1:6" ht="14.55" customHeight="1" x14ac:dyDescent="0.25">
      <c r="A67" s="4" t="s">
        <v>52</v>
      </c>
      <c r="B67" s="4" t="s">
        <v>64</v>
      </c>
      <c r="C67" s="4" t="s">
        <v>53</v>
      </c>
      <c r="D67" s="4" t="s">
        <v>58</v>
      </c>
      <c r="E67" s="4" t="s">
        <v>81</v>
      </c>
      <c r="F67" s="6">
        <v>31086</v>
      </c>
    </row>
    <row r="68" spans="1:6" ht="14.55" customHeight="1" x14ac:dyDescent="0.25">
      <c r="A68" s="4" t="s">
        <v>52</v>
      </c>
      <c r="B68" s="4" t="s">
        <v>64</v>
      </c>
      <c r="C68" s="4" t="s">
        <v>53</v>
      </c>
      <c r="D68" s="4" t="s">
        <v>58</v>
      </c>
      <c r="E68" s="4" t="s">
        <v>82</v>
      </c>
      <c r="F68" s="6">
        <v>324</v>
      </c>
    </row>
    <row r="69" spans="1:6" ht="14.55" customHeight="1" x14ac:dyDescent="0.25">
      <c r="A69" s="4" t="s">
        <v>52</v>
      </c>
      <c r="B69" s="4" t="s">
        <v>64</v>
      </c>
      <c r="C69" s="4" t="s">
        <v>53</v>
      </c>
      <c r="D69" s="4" t="s">
        <v>59</v>
      </c>
      <c r="E69" s="4" t="s">
        <v>71</v>
      </c>
      <c r="F69" s="6">
        <v>18598</v>
      </c>
    </row>
    <row r="70" spans="1:6" ht="14.55" customHeight="1" x14ac:dyDescent="0.25">
      <c r="A70" s="4" t="s">
        <v>52</v>
      </c>
      <c r="B70" s="4" t="s">
        <v>64</v>
      </c>
      <c r="C70" s="4" t="s">
        <v>53</v>
      </c>
      <c r="D70" s="4" t="s">
        <v>59</v>
      </c>
      <c r="E70" s="4" t="s">
        <v>72</v>
      </c>
      <c r="F70" s="6">
        <v>28664</v>
      </c>
    </row>
    <row r="71" spans="1:6" ht="14.55" customHeight="1" x14ac:dyDescent="0.25">
      <c r="A71" s="4" t="s">
        <v>52</v>
      </c>
      <c r="B71" s="4" t="s">
        <v>64</v>
      </c>
      <c r="C71" s="4" t="s">
        <v>53</v>
      </c>
      <c r="D71" s="4" t="s">
        <v>59</v>
      </c>
      <c r="E71" s="4" t="s">
        <v>73</v>
      </c>
      <c r="F71" s="6">
        <v>14378</v>
      </c>
    </row>
    <row r="72" spans="1:6" ht="14.55" customHeight="1" x14ac:dyDescent="0.25">
      <c r="A72" s="4" t="s">
        <v>52</v>
      </c>
      <c r="B72" s="4" t="s">
        <v>64</v>
      </c>
      <c r="C72" s="4" t="s">
        <v>53</v>
      </c>
      <c r="D72" s="4" t="s">
        <v>59</v>
      </c>
      <c r="E72" s="4" t="s">
        <v>74</v>
      </c>
      <c r="F72" s="6">
        <v>10824</v>
      </c>
    </row>
    <row r="73" spans="1:6" ht="14.55" customHeight="1" x14ac:dyDescent="0.25">
      <c r="A73" s="4" t="s">
        <v>52</v>
      </c>
      <c r="B73" s="4" t="s">
        <v>64</v>
      </c>
      <c r="C73" s="4" t="s">
        <v>53</v>
      </c>
      <c r="D73" s="4" t="s">
        <v>59</v>
      </c>
      <c r="E73" s="4" t="s">
        <v>75</v>
      </c>
      <c r="F73" s="6">
        <v>9127</v>
      </c>
    </row>
    <row r="74" spans="1:6" ht="14.55" customHeight="1" x14ac:dyDescent="0.25">
      <c r="A74" s="4" t="s">
        <v>52</v>
      </c>
      <c r="B74" s="4" t="s">
        <v>64</v>
      </c>
      <c r="C74" s="4" t="s">
        <v>53</v>
      </c>
      <c r="D74" s="4" t="s">
        <v>59</v>
      </c>
      <c r="E74" s="4" t="s">
        <v>76</v>
      </c>
      <c r="F74" s="6">
        <v>7609</v>
      </c>
    </row>
    <row r="75" spans="1:6" ht="14.55" customHeight="1" x14ac:dyDescent="0.25">
      <c r="A75" s="4" t="s">
        <v>52</v>
      </c>
      <c r="B75" s="4" t="s">
        <v>64</v>
      </c>
      <c r="C75" s="4" t="s">
        <v>53</v>
      </c>
      <c r="D75" s="4" t="s">
        <v>59</v>
      </c>
      <c r="E75" s="4" t="s">
        <v>77</v>
      </c>
      <c r="F75" s="6">
        <v>6467</v>
      </c>
    </row>
    <row r="76" spans="1:6" ht="14.55" customHeight="1" x14ac:dyDescent="0.25">
      <c r="A76" s="4" t="s">
        <v>52</v>
      </c>
      <c r="B76" s="4" t="s">
        <v>64</v>
      </c>
      <c r="C76" s="4" t="s">
        <v>53</v>
      </c>
      <c r="D76" s="4" t="s">
        <v>59</v>
      </c>
      <c r="E76" s="4" t="s">
        <v>78</v>
      </c>
      <c r="F76" s="6">
        <v>7364</v>
      </c>
    </row>
    <row r="77" spans="1:6" ht="14.55" customHeight="1" x14ac:dyDescent="0.25">
      <c r="A77" s="4" t="s">
        <v>52</v>
      </c>
      <c r="B77" s="4" t="s">
        <v>64</v>
      </c>
      <c r="C77" s="4" t="s">
        <v>53</v>
      </c>
      <c r="D77" s="4" t="s">
        <v>59</v>
      </c>
      <c r="E77" s="4" t="s">
        <v>79</v>
      </c>
      <c r="F77" s="6">
        <v>9012</v>
      </c>
    </row>
    <row r="78" spans="1:6" ht="14.55" customHeight="1" x14ac:dyDescent="0.25">
      <c r="A78" s="4" t="s">
        <v>52</v>
      </c>
      <c r="B78" s="4" t="s">
        <v>64</v>
      </c>
      <c r="C78" s="4" t="s">
        <v>53</v>
      </c>
      <c r="D78" s="4" t="s">
        <v>59</v>
      </c>
      <c r="E78" s="4" t="s">
        <v>80</v>
      </c>
      <c r="F78" s="6">
        <v>9601</v>
      </c>
    </row>
    <row r="79" spans="1:6" ht="14.55" customHeight="1" x14ac:dyDescent="0.25">
      <c r="A79" s="4" t="s">
        <v>52</v>
      </c>
      <c r="B79" s="4" t="s">
        <v>64</v>
      </c>
      <c r="C79" s="4" t="s">
        <v>53</v>
      </c>
      <c r="D79" s="4" t="s">
        <v>59</v>
      </c>
      <c r="E79" s="4" t="s">
        <v>81</v>
      </c>
      <c r="F79" s="6">
        <v>28730</v>
      </c>
    </row>
    <row r="80" spans="1:6" ht="14.55" customHeight="1" x14ac:dyDescent="0.25">
      <c r="A80" s="4" t="s">
        <v>52</v>
      </c>
      <c r="B80" s="4" t="s">
        <v>64</v>
      </c>
      <c r="C80" s="4" t="s">
        <v>53</v>
      </c>
      <c r="D80" s="4" t="s">
        <v>59</v>
      </c>
      <c r="E80" s="4" t="s">
        <v>82</v>
      </c>
      <c r="F80" s="6">
        <v>223</v>
      </c>
    </row>
    <row r="81" spans="1:6" ht="14.55" customHeight="1" x14ac:dyDescent="0.25">
      <c r="A81" s="4" t="s">
        <v>52</v>
      </c>
      <c r="B81" s="4" t="s">
        <v>64</v>
      </c>
      <c r="C81" s="4" t="s">
        <v>53</v>
      </c>
      <c r="D81" s="4" t="s">
        <v>60</v>
      </c>
      <c r="E81" s="4" t="s">
        <v>71</v>
      </c>
      <c r="F81" s="6">
        <v>18646</v>
      </c>
    </row>
    <row r="82" spans="1:6" ht="14.55" customHeight="1" x14ac:dyDescent="0.25">
      <c r="A82" s="4" t="s">
        <v>52</v>
      </c>
      <c r="B82" s="4" t="s">
        <v>64</v>
      </c>
      <c r="C82" s="4" t="s">
        <v>53</v>
      </c>
      <c r="D82" s="4" t="s">
        <v>60</v>
      </c>
      <c r="E82" s="4" t="s">
        <v>72</v>
      </c>
      <c r="F82" s="6">
        <v>28174</v>
      </c>
    </row>
    <row r="83" spans="1:6" ht="14.55" customHeight="1" x14ac:dyDescent="0.25">
      <c r="A83" s="4" t="s">
        <v>52</v>
      </c>
      <c r="B83" s="4" t="s">
        <v>64</v>
      </c>
      <c r="C83" s="4" t="s">
        <v>53</v>
      </c>
      <c r="D83" s="4" t="s">
        <v>60</v>
      </c>
      <c r="E83" s="4" t="s">
        <v>73</v>
      </c>
      <c r="F83" s="6">
        <v>13355</v>
      </c>
    </row>
    <row r="84" spans="1:6" ht="14.55" customHeight="1" x14ac:dyDescent="0.25">
      <c r="A84" s="4" t="s">
        <v>52</v>
      </c>
      <c r="B84" s="4" t="s">
        <v>64</v>
      </c>
      <c r="C84" s="4" t="s">
        <v>53</v>
      </c>
      <c r="D84" s="4" t="s">
        <v>60</v>
      </c>
      <c r="E84" s="4" t="s">
        <v>74</v>
      </c>
      <c r="F84" s="6">
        <v>10124</v>
      </c>
    </row>
    <row r="85" spans="1:6" ht="14.55" customHeight="1" x14ac:dyDescent="0.25">
      <c r="A85" s="4" t="s">
        <v>52</v>
      </c>
      <c r="B85" s="4" t="s">
        <v>64</v>
      </c>
      <c r="C85" s="4" t="s">
        <v>53</v>
      </c>
      <c r="D85" s="4" t="s">
        <v>60</v>
      </c>
      <c r="E85" s="4" t="s">
        <v>75</v>
      </c>
      <c r="F85" s="6">
        <v>8739</v>
      </c>
    </row>
    <row r="86" spans="1:6" ht="14.55" customHeight="1" x14ac:dyDescent="0.25">
      <c r="A86" s="4" t="s">
        <v>52</v>
      </c>
      <c r="B86" s="4" t="s">
        <v>64</v>
      </c>
      <c r="C86" s="4" t="s">
        <v>53</v>
      </c>
      <c r="D86" s="4" t="s">
        <v>60</v>
      </c>
      <c r="E86" s="4" t="s">
        <v>76</v>
      </c>
      <c r="F86" s="6">
        <v>7064</v>
      </c>
    </row>
    <row r="87" spans="1:6" ht="14.55" customHeight="1" x14ac:dyDescent="0.25">
      <c r="A87" s="4" t="s">
        <v>52</v>
      </c>
      <c r="B87" s="4" t="s">
        <v>64</v>
      </c>
      <c r="C87" s="4" t="s">
        <v>53</v>
      </c>
      <c r="D87" s="4" t="s">
        <v>60</v>
      </c>
      <c r="E87" s="4" t="s">
        <v>77</v>
      </c>
      <c r="F87" s="6">
        <v>6086</v>
      </c>
    </row>
    <row r="88" spans="1:6" ht="14.55" customHeight="1" x14ac:dyDescent="0.25">
      <c r="A88" s="4" t="s">
        <v>52</v>
      </c>
      <c r="B88" s="4" t="s">
        <v>64</v>
      </c>
      <c r="C88" s="4" t="s">
        <v>53</v>
      </c>
      <c r="D88" s="4" t="s">
        <v>60</v>
      </c>
      <c r="E88" s="4" t="s">
        <v>78</v>
      </c>
      <c r="F88" s="6">
        <v>7063</v>
      </c>
    </row>
    <row r="89" spans="1:6" ht="14.55" customHeight="1" x14ac:dyDescent="0.25">
      <c r="A89" s="4" t="s">
        <v>52</v>
      </c>
      <c r="B89" s="4" t="s">
        <v>64</v>
      </c>
      <c r="C89" s="4" t="s">
        <v>53</v>
      </c>
      <c r="D89" s="4" t="s">
        <v>60</v>
      </c>
      <c r="E89" s="4" t="s">
        <v>79</v>
      </c>
      <c r="F89" s="6">
        <v>8577</v>
      </c>
    </row>
    <row r="90" spans="1:6" ht="14.55" customHeight="1" x14ac:dyDescent="0.25">
      <c r="A90" s="4" t="s">
        <v>52</v>
      </c>
      <c r="B90" s="4" t="s">
        <v>64</v>
      </c>
      <c r="C90" s="4" t="s">
        <v>53</v>
      </c>
      <c r="D90" s="4" t="s">
        <v>60</v>
      </c>
      <c r="E90" s="4" t="s">
        <v>80</v>
      </c>
      <c r="F90" s="6">
        <v>8960</v>
      </c>
    </row>
    <row r="91" spans="1:6" ht="14.55" customHeight="1" x14ac:dyDescent="0.25">
      <c r="A91" s="4" t="s">
        <v>52</v>
      </c>
      <c r="B91" s="4" t="s">
        <v>64</v>
      </c>
      <c r="C91" s="4" t="s">
        <v>53</v>
      </c>
      <c r="D91" s="4" t="s">
        <v>60</v>
      </c>
      <c r="E91" s="4" t="s">
        <v>81</v>
      </c>
      <c r="F91" s="6">
        <v>27171</v>
      </c>
    </row>
    <row r="92" spans="1:6" ht="14.55" customHeight="1" x14ac:dyDescent="0.25">
      <c r="A92" s="4" t="s">
        <v>52</v>
      </c>
      <c r="B92" s="4" t="s">
        <v>64</v>
      </c>
      <c r="C92" s="4" t="s">
        <v>53</v>
      </c>
      <c r="D92" s="4" t="s">
        <v>60</v>
      </c>
      <c r="E92" s="4" t="s">
        <v>82</v>
      </c>
      <c r="F92" s="6">
        <v>138</v>
      </c>
    </row>
    <row r="93" spans="1:6" ht="14.55" customHeight="1" x14ac:dyDescent="0.25">
      <c r="A93" s="4" t="s">
        <v>52</v>
      </c>
      <c r="B93" s="4" t="s">
        <v>64</v>
      </c>
      <c r="C93" s="4" t="s">
        <v>61</v>
      </c>
      <c r="D93" s="4" t="s">
        <v>54</v>
      </c>
      <c r="E93" s="4" t="s">
        <v>71</v>
      </c>
      <c r="F93" s="6">
        <v>751</v>
      </c>
    </row>
    <row r="94" spans="1:6" ht="14.55" customHeight="1" x14ac:dyDescent="0.25">
      <c r="A94" s="4" t="s">
        <v>52</v>
      </c>
      <c r="B94" s="4" t="s">
        <v>64</v>
      </c>
      <c r="C94" s="4" t="s">
        <v>61</v>
      </c>
      <c r="D94" s="4" t="s">
        <v>54</v>
      </c>
      <c r="E94" s="4" t="s">
        <v>72</v>
      </c>
      <c r="F94" s="6">
        <v>1310</v>
      </c>
    </row>
    <row r="95" spans="1:6" ht="14.55" customHeight="1" x14ac:dyDescent="0.25">
      <c r="A95" s="4" t="s">
        <v>52</v>
      </c>
      <c r="B95" s="4" t="s">
        <v>64</v>
      </c>
      <c r="C95" s="4" t="s">
        <v>61</v>
      </c>
      <c r="D95" s="4" t="s">
        <v>54</v>
      </c>
      <c r="E95" s="4" t="s">
        <v>73</v>
      </c>
      <c r="F95" s="6">
        <v>674</v>
      </c>
    </row>
    <row r="96" spans="1:6" ht="14.55" customHeight="1" x14ac:dyDescent="0.25">
      <c r="A96" s="4" t="s">
        <v>52</v>
      </c>
      <c r="B96" s="4" t="s">
        <v>64</v>
      </c>
      <c r="C96" s="4" t="s">
        <v>61</v>
      </c>
      <c r="D96" s="4" t="s">
        <v>54</v>
      </c>
      <c r="E96" s="4" t="s">
        <v>74</v>
      </c>
      <c r="F96" s="6">
        <v>624</v>
      </c>
    </row>
    <row r="97" spans="1:6" ht="14.55" customHeight="1" x14ac:dyDescent="0.25">
      <c r="A97" s="4" t="s">
        <v>52</v>
      </c>
      <c r="B97" s="4" t="s">
        <v>64</v>
      </c>
      <c r="C97" s="4" t="s">
        <v>61</v>
      </c>
      <c r="D97" s="4" t="s">
        <v>54</v>
      </c>
      <c r="E97" s="4" t="s">
        <v>75</v>
      </c>
      <c r="F97" s="6">
        <v>490</v>
      </c>
    </row>
    <row r="98" spans="1:6" ht="14.55" customHeight="1" x14ac:dyDescent="0.25">
      <c r="A98" s="4" t="s">
        <v>52</v>
      </c>
      <c r="B98" s="4" t="s">
        <v>64</v>
      </c>
      <c r="C98" s="4" t="s">
        <v>61</v>
      </c>
      <c r="D98" s="4" t="s">
        <v>54</v>
      </c>
      <c r="E98" s="4" t="s">
        <v>76</v>
      </c>
      <c r="F98" s="6">
        <v>467</v>
      </c>
    </row>
    <row r="99" spans="1:6" ht="14.55" customHeight="1" x14ac:dyDescent="0.25">
      <c r="A99" s="4" t="s">
        <v>52</v>
      </c>
      <c r="B99" s="4" t="s">
        <v>64</v>
      </c>
      <c r="C99" s="4" t="s">
        <v>61</v>
      </c>
      <c r="D99" s="4" t="s">
        <v>54</v>
      </c>
      <c r="E99" s="4" t="s">
        <v>77</v>
      </c>
      <c r="F99" s="6">
        <v>819</v>
      </c>
    </row>
    <row r="100" spans="1:6" ht="14.55" customHeight="1" x14ac:dyDescent="0.25">
      <c r="A100" s="4" t="s">
        <v>52</v>
      </c>
      <c r="B100" s="4" t="s">
        <v>64</v>
      </c>
      <c r="C100" s="4" t="s">
        <v>61</v>
      </c>
      <c r="D100" s="4" t="s">
        <v>54</v>
      </c>
      <c r="E100" s="4" t="s">
        <v>78</v>
      </c>
      <c r="F100" s="6">
        <v>1309</v>
      </c>
    </row>
    <row r="101" spans="1:6" ht="14.55" customHeight="1" x14ac:dyDescent="0.25">
      <c r="A101" s="4" t="s">
        <v>52</v>
      </c>
      <c r="B101" s="4" t="s">
        <v>64</v>
      </c>
      <c r="C101" s="4" t="s">
        <v>61</v>
      </c>
      <c r="D101" s="4" t="s">
        <v>54</v>
      </c>
      <c r="E101" s="4" t="s">
        <v>79</v>
      </c>
      <c r="F101" s="6">
        <v>1777</v>
      </c>
    </row>
    <row r="102" spans="1:6" ht="14.55" customHeight="1" x14ac:dyDescent="0.25">
      <c r="A102" s="4" t="s">
        <v>52</v>
      </c>
      <c r="B102" s="4" t="s">
        <v>64</v>
      </c>
      <c r="C102" s="4" t="s">
        <v>61</v>
      </c>
      <c r="D102" s="4" t="s">
        <v>54</v>
      </c>
      <c r="E102" s="4" t="s">
        <v>80</v>
      </c>
      <c r="F102" s="6">
        <v>2831</v>
      </c>
    </row>
    <row r="103" spans="1:6" ht="14.55" customHeight="1" x14ac:dyDescent="0.25">
      <c r="A103" s="4" t="s">
        <v>52</v>
      </c>
      <c r="B103" s="4" t="s">
        <v>64</v>
      </c>
      <c r="C103" s="4" t="s">
        <v>61</v>
      </c>
      <c r="D103" s="4" t="s">
        <v>54</v>
      </c>
      <c r="E103" s="4" t="s">
        <v>81</v>
      </c>
      <c r="F103" s="6">
        <v>5135</v>
      </c>
    </row>
    <row r="104" spans="1:6" ht="14.55" customHeight="1" x14ac:dyDescent="0.25">
      <c r="A104" s="4" t="s">
        <v>52</v>
      </c>
      <c r="B104" s="4" t="s">
        <v>64</v>
      </c>
      <c r="C104" s="4" t="s">
        <v>61</v>
      </c>
      <c r="D104" s="4" t="s">
        <v>54</v>
      </c>
      <c r="E104" s="4" t="s">
        <v>82</v>
      </c>
      <c r="F104" s="6">
        <v>61</v>
      </c>
    </row>
    <row r="105" spans="1:6" ht="14.55" customHeight="1" x14ac:dyDescent="0.25">
      <c r="A105" s="4" t="s">
        <v>52</v>
      </c>
      <c r="B105" s="4" t="s">
        <v>64</v>
      </c>
      <c r="C105" s="4" t="s">
        <v>61</v>
      </c>
      <c r="D105" s="4" t="s">
        <v>55</v>
      </c>
      <c r="E105" s="4" t="s">
        <v>71</v>
      </c>
      <c r="F105" s="6">
        <v>641</v>
      </c>
    </row>
    <row r="106" spans="1:6" ht="14.55" customHeight="1" x14ac:dyDescent="0.25">
      <c r="A106" s="4" t="s">
        <v>52</v>
      </c>
      <c r="B106" s="4" t="s">
        <v>64</v>
      </c>
      <c r="C106" s="4" t="s">
        <v>61</v>
      </c>
      <c r="D106" s="4" t="s">
        <v>55</v>
      </c>
      <c r="E106" s="4" t="s">
        <v>72</v>
      </c>
      <c r="F106" s="6">
        <v>1291</v>
      </c>
    </row>
    <row r="107" spans="1:6" ht="14.55" customHeight="1" x14ac:dyDescent="0.25">
      <c r="A107" s="4" t="s">
        <v>52</v>
      </c>
      <c r="B107" s="4" t="s">
        <v>64</v>
      </c>
      <c r="C107" s="4" t="s">
        <v>61</v>
      </c>
      <c r="D107" s="4" t="s">
        <v>55</v>
      </c>
      <c r="E107" s="4" t="s">
        <v>73</v>
      </c>
      <c r="F107" s="6">
        <v>573</v>
      </c>
    </row>
    <row r="108" spans="1:6" ht="14.55" customHeight="1" x14ac:dyDescent="0.25">
      <c r="A108" s="4" t="s">
        <v>52</v>
      </c>
      <c r="B108" s="4" t="s">
        <v>64</v>
      </c>
      <c r="C108" s="4" t="s">
        <v>61</v>
      </c>
      <c r="D108" s="4" t="s">
        <v>55</v>
      </c>
      <c r="E108" s="4" t="s">
        <v>74</v>
      </c>
      <c r="F108" s="6">
        <v>475</v>
      </c>
    </row>
    <row r="109" spans="1:6" ht="14.55" customHeight="1" x14ac:dyDescent="0.25">
      <c r="A109" s="4" t="s">
        <v>52</v>
      </c>
      <c r="B109" s="4" t="s">
        <v>64</v>
      </c>
      <c r="C109" s="4" t="s">
        <v>61</v>
      </c>
      <c r="D109" s="4" t="s">
        <v>55</v>
      </c>
      <c r="E109" s="4" t="s">
        <v>75</v>
      </c>
      <c r="F109" s="6">
        <v>371</v>
      </c>
    </row>
    <row r="110" spans="1:6" ht="14.55" customHeight="1" x14ac:dyDescent="0.25">
      <c r="A110" s="4" t="s">
        <v>52</v>
      </c>
      <c r="B110" s="4" t="s">
        <v>64</v>
      </c>
      <c r="C110" s="4" t="s">
        <v>61</v>
      </c>
      <c r="D110" s="4" t="s">
        <v>55</v>
      </c>
      <c r="E110" s="4" t="s">
        <v>76</v>
      </c>
      <c r="F110" s="6">
        <v>371</v>
      </c>
    </row>
    <row r="111" spans="1:6" ht="14.55" customHeight="1" x14ac:dyDescent="0.25">
      <c r="A111" s="4" t="s">
        <v>52</v>
      </c>
      <c r="B111" s="4" t="s">
        <v>64</v>
      </c>
      <c r="C111" s="4" t="s">
        <v>61</v>
      </c>
      <c r="D111" s="4" t="s">
        <v>55</v>
      </c>
      <c r="E111" s="4" t="s">
        <v>77</v>
      </c>
      <c r="F111" s="6">
        <v>602</v>
      </c>
    </row>
    <row r="112" spans="1:6" ht="14.55" customHeight="1" x14ac:dyDescent="0.25">
      <c r="A112" s="4" t="s">
        <v>52</v>
      </c>
      <c r="B112" s="4" t="s">
        <v>64</v>
      </c>
      <c r="C112" s="4" t="s">
        <v>61</v>
      </c>
      <c r="D112" s="4" t="s">
        <v>55</v>
      </c>
      <c r="E112" s="4" t="s">
        <v>78</v>
      </c>
      <c r="F112" s="6">
        <v>952</v>
      </c>
    </row>
    <row r="113" spans="1:6" ht="14.55" customHeight="1" x14ac:dyDescent="0.25">
      <c r="A113" s="4" t="s">
        <v>52</v>
      </c>
      <c r="B113" s="4" t="s">
        <v>64</v>
      </c>
      <c r="C113" s="4" t="s">
        <v>61</v>
      </c>
      <c r="D113" s="4" t="s">
        <v>55</v>
      </c>
      <c r="E113" s="4" t="s">
        <v>79</v>
      </c>
      <c r="F113" s="6">
        <v>1391</v>
      </c>
    </row>
    <row r="114" spans="1:6" ht="14.55" customHeight="1" x14ac:dyDescent="0.25">
      <c r="A114" s="4" t="s">
        <v>52</v>
      </c>
      <c r="B114" s="4" t="s">
        <v>64</v>
      </c>
      <c r="C114" s="4" t="s">
        <v>61</v>
      </c>
      <c r="D114" s="4" t="s">
        <v>55</v>
      </c>
      <c r="E114" s="4" t="s">
        <v>80</v>
      </c>
      <c r="F114" s="6">
        <v>2378</v>
      </c>
    </row>
    <row r="115" spans="1:6" ht="14.55" customHeight="1" x14ac:dyDescent="0.25">
      <c r="A115" s="4" t="s">
        <v>52</v>
      </c>
      <c r="B115" s="4" t="s">
        <v>64</v>
      </c>
      <c r="C115" s="4" t="s">
        <v>61</v>
      </c>
      <c r="D115" s="4" t="s">
        <v>55</v>
      </c>
      <c r="E115" s="4" t="s">
        <v>81</v>
      </c>
      <c r="F115" s="6">
        <v>5829</v>
      </c>
    </row>
    <row r="116" spans="1:6" ht="14.55" customHeight="1" x14ac:dyDescent="0.25">
      <c r="A116" s="4" t="s">
        <v>52</v>
      </c>
      <c r="B116" s="4" t="s">
        <v>64</v>
      </c>
      <c r="C116" s="4" t="s">
        <v>61</v>
      </c>
      <c r="D116" s="4" t="s">
        <v>55</v>
      </c>
      <c r="E116" s="4" t="s">
        <v>82</v>
      </c>
      <c r="F116" s="6">
        <v>71</v>
      </c>
    </row>
    <row r="117" spans="1:6" ht="14.55" customHeight="1" x14ac:dyDescent="0.25">
      <c r="A117" s="4" t="s">
        <v>52</v>
      </c>
      <c r="B117" s="4" t="s">
        <v>64</v>
      </c>
      <c r="C117" s="4" t="s">
        <v>61</v>
      </c>
      <c r="D117" s="4" t="s">
        <v>56</v>
      </c>
      <c r="E117" s="4" t="s">
        <v>71</v>
      </c>
      <c r="F117" s="6">
        <v>234</v>
      </c>
    </row>
    <row r="118" spans="1:6" ht="14.55" customHeight="1" x14ac:dyDescent="0.25">
      <c r="A118" s="4" t="s">
        <v>52</v>
      </c>
      <c r="B118" s="4" t="s">
        <v>64</v>
      </c>
      <c r="C118" s="4" t="s">
        <v>61</v>
      </c>
      <c r="D118" s="4" t="s">
        <v>56</v>
      </c>
      <c r="E118" s="4" t="s">
        <v>72</v>
      </c>
      <c r="F118" s="6">
        <v>465</v>
      </c>
    </row>
    <row r="119" spans="1:6" ht="14.55" customHeight="1" x14ac:dyDescent="0.25">
      <c r="A119" s="4" t="s">
        <v>52</v>
      </c>
      <c r="B119" s="4" t="s">
        <v>64</v>
      </c>
      <c r="C119" s="4" t="s">
        <v>61</v>
      </c>
      <c r="D119" s="4" t="s">
        <v>56</v>
      </c>
      <c r="E119" s="4" t="s">
        <v>73</v>
      </c>
      <c r="F119" s="6">
        <v>254</v>
      </c>
    </row>
    <row r="120" spans="1:6" ht="14.55" customHeight="1" x14ac:dyDescent="0.25">
      <c r="A120" s="4" t="s">
        <v>52</v>
      </c>
      <c r="B120" s="4" t="s">
        <v>64</v>
      </c>
      <c r="C120" s="4" t="s">
        <v>61</v>
      </c>
      <c r="D120" s="4" t="s">
        <v>56</v>
      </c>
      <c r="E120" s="4" t="s">
        <v>74</v>
      </c>
      <c r="F120" s="6">
        <v>248</v>
      </c>
    </row>
    <row r="121" spans="1:6" ht="14.55" customHeight="1" x14ac:dyDescent="0.25">
      <c r="A121" s="4" t="s">
        <v>52</v>
      </c>
      <c r="B121" s="4" t="s">
        <v>64</v>
      </c>
      <c r="C121" s="4" t="s">
        <v>61</v>
      </c>
      <c r="D121" s="4" t="s">
        <v>56</v>
      </c>
      <c r="E121" s="4" t="s">
        <v>75</v>
      </c>
      <c r="F121" s="6">
        <v>196</v>
      </c>
    </row>
    <row r="122" spans="1:6" ht="14.55" customHeight="1" x14ac:dyDescent="0.25">
      <c r="A122" s="4" t="s">
        <v>52</v>
      </c>
      <c r="B122" s="4" t="s">
        <v>64</v>
      </c>
      <c r="C122" s="4" t="s">
        <v>61</v>
      </c>
      <c r="D122" s="4" t="s">
        <v>56</v>
      </c>
      <c r="E122" s="4" t="s">
        <v>76</v>
      </c>
      <c r="F122" s="6">
        <v>197</v>
      </c>
    </row>
    <row r="123" spans="1:6" ht="14.55" customHeight="1" x14ac:dyDescent="0.25">
      <c r="A123" s="4" t="s">
        <v>52</v>
      </c>
      <c r="B123" s="4" t="s">
        <v>64</v>
      </c>
      <c r="C123" s="4" t="s">
        <v>61</v>
      </c>
      <c r="D123" s="4" t="s">
        <v>56</v>
      </c>
      <c r="E123" s="4" t="s">
        <v>77</v>
      </c>
      <c r="F123" s="6">
        <v>278</v>
      </c>
    </row>
    <row r="124" spans="1:6" ht="14.55" customHeight="1" x14ac:dyDescent="0.25">
      <c r="A124" s="4" t="s">
        <v>52</v>
      </c>
      <c r="B124" s="4" t="s">
        <v>64</v>
      </c>
      <c r="C124" s="4" t="s">
        <v>61</v>
      </c>
      <c r="D124" s="4" t="s">
        <v>56</v>
      </c>
      <c r="E124" s="4" t="s">
        <v>78</v>
      </c>
      <c r="F124" s="6">
        <v>415</v>
      </c>
    </row>
    <row r="125" spans="1:6" ht="14.55" customHeight="1" x14ac:dyDescent="0.25">
      <c r="A125" s="4" t="s">
        <v>52</v>
      </c>
      <c r="B125" s="4" t="s">
        <v>64</v>
      </c>
      <c r="C125" s="4" t="s">
        <v>61</v>
      </c>
      <c r="D125" s="4" t="s">
        <v>56</v>
      </c>
      <c r="E125" s="4" t="s">
        <v>79</v>
      </c>
      <c r="F125" s="6">
        <v>653</v>
      </c>
    </row>
    <row r="126" spans="1:6" ht="14.55" customHeight="1" x14ac:dyDescent="0.25">
      <c r="A126" s="4" t="s">
        <v>52</v>
      </c>
      <c r="B126" s="4" t="s">
        <v>64</v>
      </c>
      <c r="C126" s="4" t="s">
        <v>61</v>
      </c>
      <c r="D126" s="4" t="s">
        <v>56</v>
      </c>
      <c r="E126" s="4" t="s">
        <v>80</v>
      </c>
      <c r="F126" s="6">
        <v>1185</v>
      </c>
    </row>
    <row r="127" spans="1:6" ht="14.55" customHeight="1" x14ac:dyDescent="0.25">
      <c r="A127" s="4" t="s">
        <v>52</v>
      </c>
      <c r="B127" s="4" t="s">
        <v>64</v>
      </c>
      <c r="C127" s="4" t="s">
        <v>61</v>
      </c>
      <c r="D127" s="4" t="s">
        <v>56</v>
      </c>
      <c r="E127" s="4" t="s">
        <v>81</v>
      </c>
      <c r="F127" s="6">
        <v>3144</v>
      </c>
    </row>
    <row r="128" spans="1:6" ht="14.55" customHeight="1" x14ac:dyDescent="0.25">
      <c r="A128" s="4" t="s">
        <v>52</v>
      </c>
      <c r="B128" s="4" t="s">
        <v>64</v>
      </c>
      <c r="C128" s="4" t="s">
        <v>61</v>
      </c>
      <c r="D128" s="4" t="s">
        <v>56</v>
      </c>
      <c r="E128" s="4" t="s">
        <v>82</v>
      </c>
      <c r="F128" s="6">
        <v>15</v>
      </c>
    </row>
    <row r="129" spans="1:6" ht="14.55" customHeight="1" x14ac:dyDescent="0.25">
      <c r="A129" s="4" t="s">
        <v>52</v>
      </c>
      <c r="B129" s="4" t="s">
        <v>64</v>
      </c>
      <c r="C129" s="4" t="s">
        <v>61</v>
      </c>
      <c r="D129" s="4" t="s">
        <v>57</v>
      </c>
      <c r="E129" s="4" t="s">
        <v>71</v>
      </c>
      <c r="F129" s="6">
        <v>383</v>
      </c>
    </row>
    <row r="130" spans="1:6" ht="14.55" customHeight="1" x14ac:dyDescent="0.25">
      <c r="A130" s="4" t="s">
        <v>52</v>
      </c>
      <c r="B130" s="4" t="s">
        <v>64</v>
      </c>
      <c r="C130" s="4" t="s">
        <v>61</v>
      </c>
      <c r="D130" s="4" t="s">
        <v>57</v>
      </c>
      <c r="E130" s="4" t="s">
        <v>72</v>
      </c>
      <c r="F130" s="6">
        <v>1145</v>
      </c>
    </row>
    <row r="131" spans="1:6" ht="14.55" customHeight="1" x14ac:dyDescent="0.25">
      <c r="A131" s="4" t="s">
        <v>52</v>
      </c>
      <c r="B131" s="4" t="s">
        <v>64</v>
      </c>
      <c r="C131" s="4" t="s">
        <v>61</v>
      </c>
      <c r="D131" s="4" t="s">
        <v>57</v>
      </c>
      <c r="E131" s="4" t="s">
        <v>73</v>
      </c>
      <c r="F131" s="6">
        <v>617</v>
      </c>
    </row>
    <row r="132" spans="1:6" ht="14.55" customHeight="1" x14ac:dyDescent="0.25">
      <c r="A132" s="4" t="s">
        <v>52</v>
      </c>
      <c r="B132" s="4" t="s">
        <v>64</v>
      </c>
      <c r="C132" s="4" t="s">
        <v>61</v>
      </c>
      <c r="D132" s="4" t="s">
        <v>57</v>
      </c>
      <c r="E132" s="4" t="s">
        <v>74</v>
      </c>
      <c r="F132" s="6">
        <v>443</v>
      </c>
    </row>
    <row r="133" spans="1:6" ht="14.55" customHeight="1" x14ac:dyDescent="0.25">
      <c r="A133" s="4" t="s">
        <v>52</v>
      </c>
      <c r="B133" s="4" t="s">
        <v>64</v>
      </c>
      <c r="C133" s="4" t="s">
        <v>61</v>
      </c>
      <c r="D133" s="4" t="s">
        <v>57</v>
      </c>
      <c r="E133" s="4" t="s">
        <v>75</v>
      </c>
      <c r="F133" s="6">
        <v>307</v>
      </c>
    </row>
    <row r="134" spans="1:6" ht="14.55" customHeight="1" x14ac:dyDescent="0.25">
      <c r="A134" s="4" t="s">
        <v>52</v>
      </c>
      <c r="B134" s="4" t="s">
        <v>64</v>
      </c>
      <c r="C134" s="4" t="s">
        <v>61</v>
      </c>
      <c r="D134" s="4" t="s">
        <v>57</v>
      </c>
      <c r="E134" s="4" t="s">
        <v>76</v>
      </c>
      <c r="F134" s="6">
        <v>307</v>
      </c>
    </row>
    <row r="135" spans="1:6" ht="14.55" customHeight="1" x14ac:dyDescent="0.25">
      <c r="A135" s="4" t="s">
        <v>52</v>
      </c>
      <c r="B135" s="4" t="s">
        <v>64</v>
      </c>
      <c r="C135" s="4" t="s">
        <v>61</v>
      </c>
      <c r="D135" s="4" t="s">
        <v>57</v>
      </c>
      <c r="E135" s="4" t="s">
        <v>77</v>
      </c>
      <c r="F135" s="6">
        <v>295</v>
      </c>
    </row>
    <row r="136" spans="1:6" ht="14.55" customHeight="1" x14ac:dyDescent="0.25">
      <c r="A136" s="4" t="s">
        <v>52</v>
      </c>
      <c r="B136" s="4" t="s">
        <v>64</v>
      </c>
      <c r="C136" s="4" t="s">
        <v>61</v>
      </c>
      <c r="D136" s="4" t="s">
        <v>57</v>
      </c>
      <c r="E136" s="4" t="s">
        <v>78</v>
      </c>
      <c r="F136" s="6">
        <v>451</v>
      </c>
    </row>
    <row r="137" spans="1:6" ht="14.55" customHeight="1" x14ac:dyDescent="0.25">
      <c r="A137" s="4" t="s">
        <v>52</v>
      </c>
      <c r="B137" s="4" t="s">
        <v>64</v>
      </c>
      <c r="C137" s="4" t="s">
        <v>61</v>
      </c>
      <c r="D137" s="4" t="s">
        <v>57</v>
      </c>
      <c r="E137" s="4" t="s">
        <v>79</v>
      </c>
      <c r="F137" s="6">
        <v>688</v>
      </c>
    </row>
    <row r="138" spans="1:6" ht="14.55" customHeight="1" x14ac:dyDescent="0.25">
      <c r="A138" s="4" t="s">
        <v>52</v>
      </c>
      <c r="B138" s="4" t="s">
        <v>64</v>
      </c>
      <c r="C138" s="4" t="s">
        <v>61</v>
      </c>
      <c r="D138" s="4" t="s">
        <v>57</v>
      </c>
      <c r="E138" s="4" t="s">
        <v>80</v>
      </c>
      <c r="F138" s="6">
        <v>1257</v>
      </c>
    </row>
    <row r="139" spans="1:6" ht="14.55" customHeight="1" x14ac:dyDescent="0.25">
      <c r="A139" s="4" t="s">
        <v>52</v>
      </c>
      <c r="B139" s="4" t="s">
        <v>64</v>
      </c>
      <c r="C139" s="4" t="s">
        <v>61</v>
      </c>
      <c r="D139" s="4" t="s">
        <v>57</v>
      </c>
      <c r="E139" s="4" t="s">
        <v>81</v>
      </c>
      <c r="F139" s="6">
        <v>4147</v>
      </c>
    </row>
    <row r="140" spans="1:6" ht="14.55" customHeight="1" x14ac:dyDescent="0.25">
      <c r="A140" s="4" t="s">
        <v>52</v>
      </c>
      <c r="B140" s="4" t="s">
        <v>64</v>
      </c>
      <c r="C140" s="4" t="s">
        <v>61</v>
      </c>
      <c r="D140" s="4" t="s">
        <v>57</v>
      </c>
      <c r="E140" s="4" t="s">
        <v>82</v>
      </c>
      <c r="F140" s="6">
        <v>28</v>
      </c>
    </row>
    <row r="141" spans="1:6" ht="14.55" customHeight="1" x14ac:dyDescent="0.25">
      <c r="A141" s="4" t="s">
        <v>52</v>
      </c>
      <c r="B141" s="4" t="s">
        <v>64</v>
      </c>
      <c r="C141" s="4" t="s">
        <v>61</v>
      </c>
      <c r="D141" s="4" t="s">
        <v>58</v>
      </c>
      <c r="E141" s="4" t="s">
        <v>71</v>
      </c>
      <c r="F141" s="6">
        <v>408</v>
      </c>
    </row>
    <row r="142" spans="1:6" ht="14.55" customHeight="1" x14ac:dyDescent="0.25">
      <c r="A142" s="4" t="s">
        <v>52</v>
      </c>
      <c r="B142" s="4" t="s">
        <v>64</v>
      </c>
      <c r="C142" s="4" t="s">
        <v>61</v>
      </c>
      <c r="D142" s="4" t="s">
        <v>58</v>
      </c>
      <c r="E142" s="4" t="s">
        <v>72</v>
      </c>
      <c r="F142" s="6">
        <v>1120</v>
      </c>
    </row>
    <row r="143" spans="1:6" ht="14.55" customHeight="1" x14ac:dyDescent="0.25">
      <c r="A143" s="4" t="s">
        <v>52</v>
      </c>
      <c r="B143" s="4" t="s">
        <v>64</v>
      </c>
      <c r="C143" s="4" t="s">
        <v>61</v>
      </c>
      <c r="D143" s="4" t="s">
        <v>58</v>
      </c>
      <c r="E143" s="4" t="s">
        <v>73</v>
      </c>
      <c r="F143" s="6">
        <v>679</v>
      </c>
    </row>
    <row r="144" spans="1:6" ht="14.55" customHeight="1" x14ac:dyDescent="0.25">
      <c r="A144" s="4" t="s">
        <v>52</v>
      </c>
      <c r="B144" s="4" t="s">
        <v>64</v>
      </c>
      <c r="C144" s="4" t="s">
        <v>61</v>
      </c>
      <c r="D144" s="4" t="s">
        <v>58</v>
      </c>
      <c r="E144" s="4" t="s">
        <v>74</v>
      </c>
      <c r="F144" s="6">
        <v>468</v>
      </c>
    </row>
    <row r="145" spans="1:6" ht="14.55" customHeight="1" x14ac:dyDescent="0.25">
      <c r="A145" s="4" t="s">
        <v>52</v>
      </c>
      <c r="B145" s="4" t="s">
        <v>64</v>
      </c>
      <c r="C145" s="4" t="s">
        <v>61</v>
      </c>
      <c r="D145" s="4" t="s">
        <v>58</v>
      </c>
      <c r="E145" s="4" t="s">
        <v>75</v>
      </c>
      <c r="F145" s="6">
        <v>361</v>
      </c>
    </row>
    <row r="146" spans="1:6" ht="14.55" customHeight="1" x14ac:dyDescent="0.25">
      <c r="A146" s="4" t="s">
        <v>52</v>
      </c>
      <c r="B146" s="4" t="s">
        <v>64</v>
      </c>
      <c r="C146" s="4" t="s">
        <v>61</v>
      </c>
      <c r="D146" s="4" t="s">
        <v>58</v>
      </c>
      <c r="E146" s="4" t="s">
        <v>76</v>
      </c>
      <c r="F146" s="6">
        <v>360</v>
      </c>
    </row>
    <row r="147" spans="1:6" ht="14.55" customHeight="1" x14ac:dyDescent="0.25">
      <c r="A147" s="4" t="s">
        <v>52</v>
      </c>
      <c r="B147" s="4" t="s">
        <v>64</v>
      </c>
      <c r="C147" s="4" t="s">
        <v>61</v>
      </c>
      <c r="D147" s="4" t="s">
        <v>58</v>
      </c>
      <c r="E147" s="4" t="s">
        <v>77</v>
      </c>
      <c r="F147" s="6">
        <v>337</v>
      </c>
    </row>
    <row r="148" spans="1:6" ht="14.55" customHeight="1" x14ac:dyDescent="0.25">
      <c r="A148" s="4" t="s">
        <v>52</v>
      </c>
      <c r="B148" s="4" t="s">
        <v>64</v>
      </c>
      <c r="C148" s="4" t="s">
        <v>61</v>
      </c>
      <c r="D148" s="4" t="s">
        <v>58</v>
      </c>
      <c r="E148" s="4" t="s">
        <v>78</v>
      </c>
      <c r="F148" s="6">
        <v>493</v>
      </c>
    </row>
    <row r="149" spans="1:6" ht="14.55" customHeight="1" x14ac:dyDescent="0.25">
      <c r="A149" s="4" t="s">
        <v>52</v>
      </c>
      <c r="B149" s="4" t="s">
        <v>64</v>
      </c>
      <c r="C149" s="4" t="s">
        <v>61</v>
      </c>
      <c r="D149" s="4" t="s">
        <v>58</v>
      </c>
      <c r="E149" s="4" t="s">
        <v>79</v>
      </c>
      <c r="F149" s="6">
        <v>649</v>
      </c>
    </row>
    <row r="150" spans="1:6" ht="14.55" customHeight="1" x14ac:dyDescent="0.25">
      <c r="A150" s="4" t="s">
        <v>52</v>
      </c>
      <c r="B150" s="4" t="s">
        <v>64</v>
      </c>
      <c r="C150" s="4" t="s">
        <v>61</v>
      </c>
      <c r="D150" s="4" t="s">
        <v>58</v>
      </c>
      <c r="E150" s="4" t="s">
        <v>80</v>
      </c>
      <c r="F150" s="6">
        <v>1234</v>
      </c>
    </row>
    <row r="151" spans="1:6" ht="14.55" customHeight="1" x14ac:dyDescent="0.25">
      <c r="A151" s="4" t="s">
        <v>52</v>
      </c>
      <c r="B151" s="4" t="s">
        <v>64</v>
      </c>
      <c r="C151" s="4" t="s">
        <v>61</v>
      </c>
      <c r="D151" s="4" t="s">
        <v>58</v>
      </c>
      <c r="E151" s="4" t="s">
        <v>81</v>
      </c>
      <c r="F151" s="6">
        <v>4914</v>
      </c>
    </row>
    <row r="152" spans="1:6" ht="14.55" customHeight="1" x14ac:dyDescent="0.25">
      <c r="A152" s="4" t="s">
        <v>52</v>
      </c>
      <c r="B152" s="4" t="s">
        <v>64</v>
      </c>
      <c r="C152" s="4" t="s">
        <v>61</v>
      </c>
      <c r="D152" s="4" t="s">
        <v>58</v>
      </c>
      <c r="E152" s="4" t="s">
        <v>82</v>
      </c>
      <c r="F152" s="6">
        <v>41</v>
      </c>
    </row>
    <row r="153" spans="1:6" ht="14.55" customHeight="1" x14ac:dyDescent="0.25">
      <c r="A153" s="4" t="s">
        <v>52</v>
      </c>
      <c r="B153" s="4" t="s">
        <v>64</v>
      </c>
      <c r="C153" s="4" t="s">
        <v>61</v>
      </c>
      <c r="D153" s="4" t="s">
        <v>59</v>
      </c>
      <c r="E153" s="4" t="s">
        <v>71</v>
      </c>
      <c r="F153" s="6">
        <v>395</v>
      </c>
    </row>
    <row r="154" spans="1:6" ht="14.55" customHeight="1" x14ac:dyDescent="0.25">
      <c r="A154" s="4" t="s">
        <v>52</v>
      </c>
      <c r="B154" s="4" t="s">
        <v>64</v>
      </c>
      <c r="C154" s="4" t="s">
        <v>61</v>
      </c>
      <c r="D154" s="4" t="s">
        <v>59</v>
      </c>
      <c r="E154" s="4" t="s">
        <v>72</v>
      </c>
      <c r="F154" s="6">
        <v>1183</v>
      </c>
    </row>
    <row r="155" spans="1:6" ht="14.55" customHeight="1" x14ac:dyDescent="0.25">
      <c r="A155" s="4" t="s">
        <v>52</v>
      </c>
      <c r="B155" s="4" t="s">
        <v>64</v>
      </c>
      <c r="C155" s="4" t="s">
        <v>61</v>
      </c>
      <c r="D155" s="4" t="s">
        <v>59</v>
      </c>
      <c r="E155" s="4" t="s">
        <v>73</v>
      </c>
      <c r="F155" s="6">
        <v>827</v>
      </c>
    </row>
    <row r="156" spans="1:6" ht="14.55" customHeight="1" x14ac:dyDescent="0.25">
      <c r="A156" s="4" t="s">
        <v>52</v>
      </c>
      <c r="B156" s="4" t="s">
        <v>64</v>
      </c>
      <c r="C156" s="4" t="s">
        <v>61</v>
      </c>
      <c r="D156" s="4" t="s">
        <v>59</v>
      </c>
      <c r="E156" s="4" t="s">
        <v>74</v>
      </c>
      <c r="F156" s="6">
        <v>573</v>
      </c>
    </row>
    <row r="157" spans="1:6" ht="14.55" customHeight="1" x14ac:dyDescent="0.25">
      <c r="A157" s="4" t="s">
        <v>52</v>
      </c>
      <c r="B157" s="4" t="s">
        <v>64</v>
      </c>
      <c r="C157" s="4" t="s">
        <v>61</v>
      </c>
      <c r="D157" s="4" t="s">
        <v>59</v>
      </c>
      <c r="E157" s="4" t="s">
        <v>75</v>
      </c>
      <c r="F157" s="6">
        <v>375</v>
      </c>
    </row>
    <row r="158" spans="1:6" ht="14.55" customHeight="1" x14ac:dyDescent="0.25">
      <c r="A158" s="4" t="s">
        <v>52</v>
      </c>
      <c r="B158" s="4" t="s">
        <v>64</v>
      </c>
      <c r="C158" s="4" t="s">
        <v>61</v>
      </c>
      <c r="D158" s="4" t="s">
        <v>59</v>
      </c>
      <c r="E158" s="4" t="s">
        <v>76</v>
      </c>
      <c r="F158" s="6">
        <v>310</v>
      </c>
    </row>
    <row r="159" spans="1:6" ht="14.55" customHeight="1" x14ac:dyDescent="0.25">
      <c r="A159" s="4" t="s">
        <v>52</v>
      </c>
      <c r="B159" s="4" t="s">
        <v>64</v>
      </c>
      <c r="C159" s="4" t="s">
        <v>61</v>
      </c>
      <c r="D159" s="4" t="s">
        <v>59</v>
      </c>
      <c r="E159" s="4" t="s">
        <v>77</v>
      </c>
      <c r="F159" s="6">
        <v>290</v>
      </c>
    </row>
    <row r="160" spans="1:6" ht="14.55" customHeight="1" x14ac:dyDescent="0.25">
      <c r="A160" s="4" t="s">
        <v>52</v>
      </c>
      <c r="B160" s="4" t="s">
        <v>64</v>
      </c>
      <c r="C160" s="4" t="s">
        <v>61</v>
      </c>
      <c r="D160" s="4" t="s">
        <v>59</v>
      </c>
      <c r="E160" s="4" t="s">
        <v>78</v>
      </c>
      <c r="F160" s="6">
        <v>383</v>
      </c>
    </row>
    <row r="161" spans="1:6" ht="14.55" customHeight="1" x14ac:dyDescent="0.25">
      <c r="A161" s="4" t="s">
        <v>52</v>
      </c>
      <c r="B161" s="4" t="s">
        <v>64</v>
      </c>
      <c r="C161" s="4" t="s">
        <v>61</v>
      </c>
      <c r="D161" s="4" t="s">
        <v>59</v>
      </c>
      <c r="E161" s="4" t="s">
        <v>79</v>
      </c>
      <c r="F161" s="6">
        <v>581</v>
      </c>
    </row>
    <row r="162" spans="1:6" ht="14.55" customHeight="1" x14ac:dyDescent="0.25">
      <c r="A162" s="4" t="s">
        <v>52</v>
      </c>
      <c r="B162" s="4" t="s">
        <v>64</v>
      </c>
      <c r="C162" s="4" t="s">
        <v>61</v>
      </c>
      <c r="D162" s="4" t="s">
        <v>59</v>
      </c>
      <c r="E162" s="4" t="s">
        <v>80</v>
      </c>
      <c r="F162" s="6">
        <v>1104</v>
      </c>
    </row>
    <row r="163" spans="1:6" ht="14.55" customHeight="1" x14ac:dyDescent="0.25">
      <c r="A163" s="4" t="s">
        <v>52</v>
      </c>
      <c r="B163" s="4" t="s">
        <v>64</v>
      </c>
      <c r="C163" s="4" t="s">
        <v>61</v>
      </c>
      <c r="D163" s="4" t="s">
        <v>59</v>
      </c>
      <c r="E163" s="4" t="s">
        <v>81</v>
      </c>
      <c r="F163" s="6">
        <v>4460</v>
      </c>
    </row>
    <row r="164" spans="1:6" ht="14.55" customHeight="1" x14ac:dyDescent="0.25">
      <c r="A164" s="4" t="s">
        <v>52</v>
      </c>
      <c r="B164" s="4" t="s">
        <v>64</v>
      </c>
      <c r="C164" s="4" t="s">
        <v>61</v>
      </c>
      <c r="D164" s="4" t="s">
        <v>59</v>
      </c>
      <c r="E164" s="4" t="s">
        <v>82</v>
      </c>
      <c r="F164" s="6">
        <v>31</v>
      </c>
    </row>
    <row r="165" spans="1:6" ht="14.55" customHeight="1" x14ac:dyDescent="0.25">
      <c r="A165" s="4" t="s">
        <v>52</v>
      </c>
      <c r="B165" s="4" t="s">
        <v>64</v>
      </c>
      <c r="C165" s="4" t="s">
        <v>61</v>
      </c>
      <c r="D165" s="4" t="s">
        <v>60</v>
      </c>
      <c r="E165" s="4" t="s">
        <v>71</v>
      </c>
      <c r="F165" s="6">
        <v>345</v>
      </c>
    </row>
    <row r="166" spans="1:6" ht="14.55" customHeight="1" x14ac:dyDescent="0.25">
      <c r="A166" s="4" t="s">
        <v>52</v>
      </c>
      <c r="B166" s="4" t="s">
        <v>64</v>
      </c>
      <c r="C166" s="4" t="s">
        <v>61</v>
      </c>
      <c r="D166" s="4" t="s">
        <v>60</v>
      </c>
      <c r="E166" s="4" t="s">
        <v>72</v>
      </c>
      <c r="F166" s="6">
        <v>976</v>
      </c>
    </row>
    <row r="167" spans="1:6" ht="14.55" customHeight="1" x14ac:dyDescent="0.25">
      <c r="A167" s="4" t="s">
        <v>52</v>
      </c>
      <c r="B167" s="4" t="s">
        <v>64</v>
      </c>
      <c r="C167" s="4" t="s">
        <v>61</v>
      </c>
      <c r="D167" s="4" t="s">
        <v>60</v>
      </c>
      <c r="E167" s="4" t="s">
        <v>73</v>
      </c>
      <c r="F167" s="6">
        <v>760</v>
      </c>
    </row>
    <row r="168" spans="1:6" ht="14.55" customHeight="1" x14ac:dyDescent="0.25">
      <c r="A168" s="4" t="s">
        <v>52</v>
      </c>
      <c r="B168" s="4" t="s">
        <v>64</v>
      </c>
      <c r="C168" s="4" t="s">
        <v>61</v>
      </c>
      <c r="D168" s="4" t="s">
        <v>60</v>
      </c>
      <c r="E168" s="4" t="s">
        <v>74</v>
      </c>
      <c r="F168" s="6">
        <v>491</v>
      </c>
    </row>
    <row r="169" spans="1:6" ht="14.55" customHeight="1" x14ac:dyDescent="0.25">
      <c r="A169" s="4" t="s">
        <v>52</v>
      </c>
      <c r="B169" s="4" t="s">
        <v>64</v>
      </c>
      <c r="C169" s="4" t="s">
        <v>61</v>
      </c>
      <c r="D169" s="4" t="s">
        <v>60</v>
      </c>
      <c r="E169" s="4" t="s">
        <v>75</v>
      </c>
      <c r="F169" s="6">
        <v>380</v>
      </c>
    </row>
    <row r="170" spans="1:6" ht="14.55" customHeight="1" x14ac:dyDescent="0.25">
      <c r="A170" s="4" t="s">
        <v>52</v>
      </c>
      <c r="B170" s="4" t="s">
        <v>64</v>
      </c>
      <c r="C170" s="4" t="s">
        <v>61</v>
      </c>
      <c r="D170" s="4" t="s">
        <v>60</v>
      </c>
      <c r="E170" s="4" t="s">
        <v>76</v>
      </c>
      <c r="F170" s="6">
        <v>294</v>
      </c>
    </row>
    <row r="171" spans="1:6" ht="14.55" customHeight="1" x14ac:dyDescent="0.25">
      <c r="A171" s="4" t="s">
        <v>52</v>
      </c>
      <c r="B171" s="4" t="s">
        <v>64</v>
      </c>
      <c r="C171" s="4" t="s">
        <v>61</v>
      </c>
      <c r="D171" s="4" t="s">
        <v>60</v>
      </c>
      <c r="E171" s="4" t="s">
        <v>77</v>
      </c>
      <c r="F171" s="6">
        <v>304</v>
      </c>
    </row>
    <row r="172" spans="1:6" ht="14.55" customHeight="1" x14ac:dyDescent="0.25">
      <c r="A172" s="4" t="s">
        <v>52</v>
      </c>
      <c r="B172" s="4" t="s">
        <v>64</v>
      </c>
      <c r="C172" s="4" t="s">
        <v>61</v>
      </c>
      <c r="D172" s="4" t="s">
        <v>60</v>
      </c>
      <c r="E172" s="4" t="s">
        <v>78</v>
      </c>
      <c r="F172" s="6">
        <v>390</v>
      </c>
    </row>
    <row r="173" spans="1:6" ht="14.55" customHeight="1" x14ac:dyDescent="0.25">
      <c r="A173" s="4" t="s">
        <v>52</v>
      </c>
      <c r="B173" s="4" t="s">
        <v>64</v>
      </c>
      <c r="C173" s="4" t="s">
        <v>61</v>
      </c>
      <c r="D173" s="4" t="s">
        <v>60</v>
      </c>
      <c r="E173" s="4" t="s">
        <v>79</v>
      </c>
      <c r="F173" s="6">
        <v>543</v>
      </c>
    </row>
    <row r="174" spans="1:6" ht="14.55" customHeight="1" x14ac:dyDescent="0.25">
      <c r="A174" s="4" t="s">
        <v>52</v>
      </c>
      <c r="B174" s="4" t="s">
        <v>64</v>
      </c>
      <c r="C174" s="4" t="s">
        <v>61</v>
      </c>
      <c r="D174" s="4" t="s">
        <v>60</v>
      </c>
      <c r="E174" s="4" t="s">
        <v>80</v>
      </c>
      <c r="F174" s="6">
        <v>898</v>
      </c>
    </row>
    <row r="175" spans="1:6" ht="14.55" customHeight="1" x14ac:dyDescent="0.25">
      <c r="A175" s="4" t="s">
        <v>52</v>
      </c>
      <c r="B175" s="4" t="s">
        <v>64</v>
      </c>
      <c r="C175" s="4" t="s">
        <v>61</v>
      </c>
      <c r="D175" s="4" t="s">
        <v>60</v>
      </c>
      <c r="E175" s="4" t="s">
        <v>81</v>
      </c>
      <c r="F175" s="6">
        <v>4024</v>
      </c>
    </row>
    <row r="176" spans="1:6" ht="14.55" customHeight="1" x14ac:dyDescent="0.25">
      <c r="A176" s="4" t="s">
        <v>52</v>
      </c>
      <c r="B176" s="4" t="s">
        <v>64</v>
      </c>
      <c r="C176" s="4" t="s">
        <v>61</v>
      </c>
      <c r="D176" s="4" t="s">
        <v>60</v>
      </c>
      <c r="E176" s="4" t="s">
        <v>82</v>
      </c>
      <c r="F176" s="6">
        <v>44</v>
      </c>
    </row>
    <row r="177" spans="1:6" ht="14.55" customHeight="1" x14ac:dyDescent="0.25">
      <c r="A177" s="4" t="s">
        <v>52</v>
      </c>
      <c r="B177" s="4" t="s">
        <v>64</v>
      </c>
      <c r="C177" s="4" t="s">
        <v>62</v>
      </c>
      <c r="D177" s="4" t="s">
        <v>54</v>
      </c>
      <c r="E177" s="4" t="s">
        <v>71</v>
      </c>
      <c r="F177" s="6">
        <v>18</v>
      </c>
    </row>
    <row r="178" spans="1:6" ht="14.55" customHeight="1" x14ac:dyDescent="0.25">
      <c r="A178" s="4" t="s">
        <v>52</v>
      </c>
      <c r="B178" s="4" t="s">
        <v>64</v>
      </c>
      <c r="C178" s="4" t="s">
        <v>62</v>
      </c>
      <c r="D178" s="4" t="s">
        <v>54</v>
      </c>
      <c r="E178" s="4" t="s">
        <v>72</v>
      </c>
      <c r="F178" s="6">
        <v>34</v>
      </c>
    </row>
    <row r="179" spans="1:6" ht="14.55" customHeight="1" x14ac:dyDescent="0.25">
      <c r="A179" s="4" t="s">
        <v>52</v>
      </c>
      <c r="B179" s="4" t="s">
        <v>64</v>
      </c>
      <c r="C179" s="4" t="s">
        <v>62</v>
      </c>
      <c r="D179" s="4" t="s">
        <v>54</v>
      </c>
      <c r="E179" s="4" t="s">
        <v>73</v>
      </c>
      <c r="F179" s="6">
        <v>7</v>
      </c>
    </row>
    <row r="180" spans="1:6" ht="14.55" customHeight="1" x14ac:dyDescent="0.25">
      <c r="A180" s="4" t="s">
        <v>52</v>
      </c>
      <c r="B180" s="4" t="s">
        <v>64</v>
      </c>
      <c r="C180" s="4" t="s">
        <v>62</v>
      </c>
      <c r="D180" s="4" t="s">
        <v>54</v>
      </c>
      <c r="E180" s="4" t="s">
        <v>74</v>
      </c>
      <c r="F180" s="6">
        <v>11</v>
      </c>
    </row>
    <row r="181" spans="1:6" ht="14.55" customHeight="1" x14ac:dyDescent="0.25">
      <c r="A181" s="4" t="s">
        <v>52</v>
      </c>
      <c r="B181" s="4" t="s">
        <v>64</v>
      </c>
      <c r="C181" s="4" t="s">
        <v>62</v>
      </c>
      <c r="D181" s="4" t="s">
        <v>54</v>
      </c>
      <c r="E181" s="4" t="s">
        <v>75</v>
      </c>
      <c r="F181" s="6">
        <v>1</v>
      </c>
    </row>
    <row r="182" spans="1:6" ht="14.55" customHeight="1" x14ac:dyDescent="0.25">
      <c r="A182" s="4" t="s">
        <v>52</v>
      </c>
      <c r="B182" s="4" t="s">
        <v>64</v>
      </c>
      <c r="C182" s="4" t="s">
        <v>62</v>
      </c>
      <c r="D182" s="4" t="s">
        <v>54</v>
      </c>
      <c r="E182" s="4" t="s">
        <v>76</v>
      </c>
      <c r="F182" s="6">
        <v>5</v>
      </c>
    </row>
    <row r="183" spans="1:6" ht="14.55" customHeight="1" x14ac:dyDescent="0.25">
      <c r="A183" s="4" t="s">
        <v>52</v>
      </c>
      <c r="B183" s="4" t="s">
        <v>64</v>
      </c>
      <c r="C183" s="4" t="s">
        <v>62</v>
      </c>
      <c r="D183" s="4" t="s">
        <v>54</v>
      </c>
      <c r="E183" s="4" t="s">
        <v>77</v>
      </c>
      <c r="F183" s="6">
        <v>9</v>
      </c>
    </row>
    <row r="184" spans="1:6" ht="14.55" customHeight="1" x14ac:dyDescent="0.25">
      <c r="A184" s="4" t="s">
        <v>52</v>
      </c>
      <c r="B184" s="4" t="s">
        <v>64</v>
      </c>
      <c r="C184" s="4" t="s">
        <v>62</v>
      </c>
      <c r="D184" s="4" t="s">
        <v>54</v>
      </c>
      <c r="E184" s="4" t="s">
        <v>78</v>
      </c>
      <c r="F184" s="6">
        <v>11</v>
      </c>
    </row>
    <row r="185" spans="1:6" ht="14.55" customHeight="1" x14ac:dyDescent="0.25">
      <c r="A185" s="4" t="s">
        <v>52</v>
      </c>
      <c r="B185" s="4" t="s">
        <v>64</v>
      </c>
      <c r="C185" s="4" t="s">
        <v>62</v>
      </c>
      <c r="D185" s="4" t="s">
        <v>54</v>
      </c>
      <c r="E185" s="4" t="s">
        <v>79</v>
      </c>
      <c r="F185" s="6">
        <v>13</v>
      </c>
    </row>
    <row r="186" spans="1:6" ht="14.55" customHeight="1" x14ac:dyDescent="0.25">
      <c r="A186" s="4" t="s">
        <v>52</v>
      </c>
      <c r="B186" s="4" t="s">
        <v>64</v>
      </c>
      <c r="C186" s="4" t="s">
        <v>62</v>
      </c>
      <c r="D186" s="4" t="s">
        <v>54</v>
      </c>
      <c r="E186" s="4" t="s">
        <v>80</v>
      </c>
      <c r="F186" s="6">
        <v>9</v>
      </c>
    </row>
    <row r="187" spans="1:6" ht="14.55" customHeight="1" x14ac:dyDescent="0.25">
      <c r="A187" s="4" t="s">
        <v>52</v>
      </c>
      <c r="B187" s="4" t="s">
        <v>64</v>
      </c>
      <c r="C187" s="4" t="s">
        <v>62</v>
      </c>
      <c r="D187" s="4" t="s">
        <v>54</v>
      </c>
      <c r="E187" s="4" t="s">
        <v>81</v>
      </c>
      <c r="F187" s="6">
        <v>22</v>
      </c>
    </row>
    <row r="188" spans="1:6" ht="14.55" customHeight="1" x14ac:dyDescent="0.25">
      <c r="A188" s="4" t="s">
        <v>52</v>
      </c>
      <c r="B188" s="4" t="s">
        <v>64</v>
      </c>
      <c r="C188" s="4" t="s">
        <v>62</v>
      </c>
      <c r="D188" s="4" t="s">
        <v>54</v>
      </c>
      <c r="E188" s="4" t="s">
        <v>82</v>
      </c>
      <c r="F188" s="6">
        <v>1</v>
      </c>
    </row>
    <row r="189" spans="1:6" ht="14.55" customHeight="1" x14ac:dyDescent="0.25">
      <c r="A189" s="4" t="s">
        <v>52</v>
      </c>
      <c r="B189" s="4" t="s">
        <v>64</v>
      </c>
      <c r="C189" s="4" t="s">
        <v>62</v>
      </c>
      <c r="D189" s="4" t="s">
        <v>55</v>
      </c>
      <c r="E189" s="4" t="s">
        <v>71</v>
      </c>
      <c r="F189" s="6">
        <v>17</v>
      </c>
    </row>
    <row r="190" spans="1:6" ht="14.55" customHeight="1" x14ac:dyDescent="0.25">
      <c r="A190" s="4" t="s">
        <v>52</v>
      </c>
      <c r="B190" s="4" t="s">
        <v>64</v>
      </c>
      <c r="C190" s="4" t="s">
        <v>62</v>
      </c>
      <c r="D190" s="4" t="s">
        <v>55</v>
      </c>
      <c r="E190" s="4" t="s">
        <v>72</v>
      </c>
      <c r="F190" s="6">
        <v>23</v>
      </c>
    </row>
    <row r="191" spans="1:6" ht="14.55" customHeight="1" x14ac:dyDescent="0.25">
      <c r="A191" s="4" t="s">
        <v>52</v>
      </c>
      <c r="B191" s="4" t="s">
        <v>64</v>
      </c>
      <c r="C191" s="4" t="s">
        <v>62</v>
      </c>
      <c r="D191" s="4" t="s">
        <v>55</v>
      </c>
      <c r="E191" s="4" t="s">
        <v>73</v>
      </c>
      <c r="F191" s="6">
        <v>8</v>
      </c>
    </row>
    <row r="192" spans="1:6" ht="14.55" customHeight="1" x14ac:dyDescent="0.25">
      <c r="A192" s="4" t="s">
        <v>52</v>
      </c>
      <c r="B192" s="4" t="s">
        <v>64</v>
      </c>
      <c r="C192" s="4" t="s">
        <v>62</v>
      </c>
      <c r="D192" s="4" t="s">
        <v>55</v>
      </c>
      <c r="E192" s="4" t="s">
        <v>74</v>
      </c>
      <c r="F192" s="6">
        <v>4</v>
      </c>
    </row>
    <row r="193" spans="1:6" ht="14.55" customHeight="1" x14ac:dyDescent="0.25">
      <c r="A193" s="4" t="s">
        <v>52</v>
      </c>
      <c r="B193" s="4" t="s">
        <v>64</v>
      </c>
      <c r="C193" s="4" t="s">
        <v>62</v>
      </c>
      <c r="D193" s="4" t="s">
        <v>55</v>
      </c>
      <c r="E193" s="4" t="s">
        <v>75</v>
      </c>
      <c r="F193" s="6">
        <v>12</v>
      </c>
    </row>
    <row r="194" spans="1:6" ht="14.55" customHeight="1" x14ac:dyDescent="0.25">
      <c r="A194" s="4" t="s">
        <v>52</v>
      </c>
      <c r="B194" s="4" t="s">
        <v>64</v>
      </c>
      <c r="C194" s="4" t="s">
        <v>62</v>
      </c>
      <c r="D194" s="4" t="s">
        <v>55</v>
      </c>
      <c r="E194" s="4" t="s">
        <v>76</v>
      </c>
      <c r="F194" s="6">
        <v>6</v>
      </c>
    </row>
    <row r="195" spans="1:6" ht="14.55" customHeight="1" x14ac:dyDescent="0.25">
      <c r="A195" s="4" t="s">
        <v>52</v>
      </c>
      <c r="B195" s="4" t="s">
        <v>64</v>
      </c>
      <c r="C195" s="4" t="s">
        <v>62</v>
      </c>
      <c r="D195" s="4" t="s">
        <v>55</v>
      </c>
      <c r="E195" s="4" t="s">
        <v>77</v>
      </c>
      <c r="F195" s="6">
        <v>8</v>
      </c>
    </row>
    <row r="196" spans="1:6" ht="14.55" customHeight="1" x14ac:dyDescent="0.25">
      <c r="A196" s="4" t="s">
        <v>52</v>
      </c>
      <c r="B196" s="4" t="s">
        <v>64</v>
      </c>
      <c r="C196" s="4" t="s">
        <v>62</v>
      </c>
      <c r="D196" s="4" t="s">
        <v>55</v>
      </c>
      <c r="E196" s="4" t="s">
        <v>78</v>
      </c>
      <c r="F196" s="6">
        <v>10</v>
      </c>
    </row>
    <row r="197" spans="1:6" ht="14.55" customHeight="1" x14ac:dyDescent="0.25">
      <c r="A197" s="4" t="s">
        <v>52</v>
      </c>
      <c r="B197" s="4" t="s">
        <v>64</v>
      </c>
      <c r="C197" s="4" t="s">
        <v>62</v>
      </c>
      <c r="D197" s="4" t="s">
        <v>55</v>
      </c>
      <c r="E197" s="4" t="s">
        <v>79</v>
      </c>
      <c r="F197" s="6">
        <v>9</v>
      </c>
    </row>
    <row r="198" spans="1:6" ht="14.55" customHeight="1" x14ac:dyDescent="0.25">
      <c r="A198" s="4" t="s">
        <v>52</v>
      </c>
      <c r="B198" s="4" t="s">
        <v>64</v>
      </c>
      <c r="C198" s="4" t="s">
        <v>62</v>
      </c>
      <c r="D198" s="4" t="s">
        <v>55</v>
      </c>
      <c r="E198" s="4" t="s">
        <v>80</v>
      </c>
      <c r="F198" s="6">
        <v>14</v>
      </c>
    </row>
    <row r="199" spans="1:6" ht="14.55" customHeight="1" x14ac:dyDescent="0.25">
      <c r="A199" s="4" t="s">
        <v>52</v>
      </c>
      <c r="B199" s="4" t="s">
        <v>64</v>
      </c>
      <c r="C199" s="4" t="s">
        <v>62</v>
      </c>
      <c r="D199" s="4" t="s">
        <v>55</v>
      </c>
      <c r="E199" s="4" t="s">
        <v>81</v>
      </c>
      <c r="F199" s="6">
        <v>29</v>
      </c>
    </row>
    <row r="200" spans="1:6" ht="14.55" customHeight="1" x14ac:dyDescent="0.25">
      <c r="A200" s="4" t="s">
        <v>52</v>
      </c>
      <c r="B200" s="4" t="s">
        <v>64</v>
      </c>
      <c r="C200" s="4" t="s">
        <v>62</v>
      </c>
      <c r="D200" s="4" t="s">
        <v>55</v>
      </c>
      <c r="E200" s="4" t="s">
        <v>82</v>
      </c>
      <c r="F200" s="6">
        <v>1</v>
      </c>
    </row>
    <row r="201" spans="1:6" ht="14.55" customHeight="1" x14ac:dyDescent="0.25">
      <c r="A201" s="4" t="s">
        <v>52</v>
      </c>
      <c r="B201" s="4" t="s">
        <v>64</v>
      </c>
      <c r="C201" s="4" t="s">
        <v>62</v>
      </c>
      <c r="D201" s="4" t="s">
        <v>56</v>
      </c>
      <c r="E201" s="4" t="s">
        <v>71</v>
      </c>
      <c r="F201" s="6">
        <v>9</v>
      </c>
    </row>
    <row r="202" spans="1:6" ht="14.55" customHeight="1" x14ac:dyDescent="0.25">
      <c r="A202" s="4" t="s">
        <v>52</v>
      </c>
      <c r="B202" s="4" t="s">
        <v>64</v>
      </c>
      <c r="C202" s="4" t="s">
        <v>62</v>
      </c>
      <c r="D202" s="4" t="s">
        <v>56</v>
      </c>
      <c r="E202" s="4" t="s">
        <v>72</v>
      </c>
      <c r="F202" s="6">
        <v>20</v>
      </c>
    </row>
    <row r="203" spans="1:6" ht="14.55" customHeight="1" x14ac:dyDescent="0.25">
      <c r="A203" s="4" t="s">
        <v>52</v>
      </c>
      <c r="B203" s="4" t="s">
        <v>64</v>
      </c>
      <c r="C203" s="4" t="s">
        <v>62</v>
      </c>
      <c r="D203" s="4" t="s">
        <v>56</v>
      </c>
      <c r="E203" s="4" t="s">
        <v>73</v>
      </c>
      <c r="F203" s="6">
        <v>8</v>
      </c>
    </row>
    <row r="204" spans="1:6" ht="14.55" customHeight="1" x14ac:dyDescent="0.25">
      <c r="A204" s="4" t="s">
        <v>52</v>
      </c>
      <c r="B204" s="4" t="s">
        <v>64</v>
      </c>
      <c r="C204" s="4" t="s">
        <v>62</v>
      </c>
      <c r="D204" s="4" t="s">
        <v>56</v>
      </c>
      <c r="E204" s="4" t="s">
        <v>74</v>
      </c>
      <c r="F204" s="6">
        <v>23</v>
      </c>
    </row>
    <row r="205" spans="1:6" ht="14.55" customHeight="1" x14ac:dyDescent="0.25">
      <c r="A205" s="4" t="s">
        <v>52</v>
      </c>
      <c r="B205" s="4" t="s">
        <v>64</v>
      </c>
      <c r="C205" s="4" t="s">
        <v>62</v>
      </c>
      <c r="D205" s="4" t="s">
        <v>56</v>
      </c>
      <c r="E205" s="4" t="s">
        <v>75</v>
      </c>
      <c r="F205" s="6">
        <v>10</v>
      </c>
    </row>
    <row r="206" spans="1:6" ht="14.55" customHeight="1" x14ac:dyDescent="0.25">
      <c r="A206" s="4" t="s">
        <v>52</v>
      </c>
      <c r="B206" s="4" t="s">
        <v>64</v>
      </c>
      <c r="C206" s="4" t="s">
        <v>62</v>
      </c>
      <c r="D206" s="4" t="s">
        <v>56</v>
      </c>
      <c r="E206" s="4" t="s">
        <v>76</v>
      </c>
      <c r="F206" s="6">
        <v>9</v>
      </c>
    </row>
    <row r="207" spans="1:6" ht="14.55" customHeight="1" x14ac:dyDescent="0.25">
      <c r="A207" s="4" t="s">
        <v>52</v>
      </c>
      <c r="B207" s="4" t="s">
        <v>64</v>
      </c>
      <c r="C207" s="4" t="s">
        <v>62</v>
      </c>
      <c r="D207" s="4" t="s">
        <v>56</v>
      </c>
      <c r="E207" s="4" t="s">
        <v>77</v>
      </c>
      <c r="F207" s="6">
        <v>5</v>
      </c>
    </row>
    <row r="208" spans="1:6" ht="14.55" customHeight="1" x14ac:dyDescent="0.25">
      <c r="A208" s="4" t="s">
        <v>52</v>
      </c>
      <c r="B208" s="4" t="s">
        <v>64</v>
      </c>
      <c r="C208" s="4" t="s">
        <v>62</v>
      </c>
      <c r="D208" s="4" t="s">
        <v>56</v>
      </c>
      <c r="E208" s="4" t="s">
        <v>78</v>
      </c>
      <c r="F208" s="6">
        <v>10</v>
      </c>
    </row>
    <row r="209" spans="1:6" ht="14.55" customHeight="1" x14ac:dyDescent="0.25">
      <c r="A209" s="4" t="s">
        <v>52</v>
      </c>
      <c r="B209" s="4" t="s">
        <v>64</v>
      </c>
      <c r="C209" s="4" t="s">
        <v>62</v>
      </c>
      <c r="D209" s="4" t="s">
        <v>56</v>
      </c>
      <c r="E209" s="4" t="s">
        <v>79</v>
      </c>
      <c r="F209" s="6">
        <v>8</v>
      </c>
    </row>
    <row r="210" spans="1:6" ht="14.55" customHeight="1" x14ac:dyDescent="0.25">
      <c r="A210" s="4" t="s">
        <v>52</v>
      </c>
      <c r="B210" s="4" t="s">
        <v>64</v>
      </c>
      <c r="C210" s="4" t="s">
        <v>62</v>
      </c>
      <c r="D210" s="4" t="s">
        <v>56</v>
      </c>
      <c r="E210" s="4" t="s">
        <v>80</v>
      </c>
      <c r="F210" s="6">
        <v>14</v>
      </c>
    </row>
    <row r="211" spans="1:6" ht="14.55" customHeight="1" x14ac:dyDescent="0.25">
      <c r="A211" s="4" t="s">
        <v>52</v>
      </c>
      <c r="B211" s="4" t="s">
        <v>64</v>
      </c>
      <c r="C211" s="4" t="s">
        <v>62</v>
      </c>
      <c r="D211" s="4" t="s">
        <v>56</v>
      </c>
      <c r="E211" s="4" t="s">
        <v>81</v>
      </c>
      <c r="F211" s="6">
        <v>23</v>
      </c>
    </row>
    <row r="212" spans="1:6" ht="14.55" customHeight="1" x14ac:dyDescent="0.25">
      <c r="A212" s="4" t="s">
        <v>52</v>
      </c>
      <c r="B212" s="4" t="s">
        <v>64</v>
      </c>
      <c r="C212" s="4" t="s">
        <v>62</v>
      </c>
      <c r="D212" s="4" t="s">
        <v>57</v>
      </c>
      <c r="E212" s="4" t="s">
        <v>71</v>
      </c>
      <c r="F212" s="6">
        <v>40</v>
      </c>
    </row>
    <row r="213" spans="1:6" ht="14.55" customHeight="1" x14ac:dyDescent="0.25">
      <c r="A213" s="4" t="s">
        <v>52</v>
      </c>
      <c r="B213" s="4" t="s">
        <v>64</v>
      </c>
      <c r="C213" s="4" t="s">
        <v>62</v>
      </c>
      <c r="D213" s="4" t="s">
        <v>57</v>
      </c>
      <c r="E213" s="4" t="s">
        <v>72</v>
      </c>
      <c r="F213" s="6">
        <v>108</v>
      </c>
    </row>
    <row r="214" spans="1:6" ht="14.55" customHeight="1" x14ac:dyDescent="0.25">
      <c r="A214" s="4" t="s">
        <v>52</v>
      </c>
      <c r="B214" s="4" t="s">
        <v>64</v>
      </c>
      <c r="C214" s="4" t="s">
        <v>62</v>
      </c>
      <c r="D214" s="4" t="s">
        <v>57</v>
      </c>
      <c r="E214" s="4" t="s">
        <v>73</v>
      </c>
      <c r="F214" s="6">
        <v>86</v>
      </c>
    </row>
    <row r="215" spans="1:6" ht="14.55" customHeight="1" x14ac:dyDescent="0.25">
      <c r="A215" s="4" t="s">
        <v>52</v>
      </c>
      <c r="B215" s="4" t="s">
        <v>64</v>
      </c>
      <c r="C215" s="4" t="s">
        <v>62</v>
      </c>
      <c r="D215" s="4" t="s">
        <v>57</v>
      </c>
      <c r="E215" s="4" t="s">
        <v>74</v>
      </c>
      <c r="F215" s="6">
        <v>37</v>
      </c>
    </row>
    <row r="216" spans="1:6" ht="14.55" customHeight="1" x14ac:dyDescent="0.25">
      <c r="A216" s="4" t="s">
        <v>52</v>
      </c>
      <c r="B216" s="4" t="s">
        <v>64</v>
      </c>
      <c r="C216" s="4" t="s">
        <v>62</v>
      </c>
      <c r="D216" s="4" t="s">
        <v>57</v>
      </c>
      <c r="E216" s="4" t="s">
        <v>75</v>
      </c>
      <c r="F216" s="6">
        <v>21</v>
      </c>
    </row>
    <row r="217" spans="1:6" ht="14.55" customHeight="1" x14ac:dyDescent="0.25">
      <c r="A217" s="4" t="s">
        <v>52</v>
      </c>
      <c r="B217" s="4" t="s">
        <v>64</v>
      </c>
      <c r="C217" s="4" t="s">
        <v>62</v>
      </c>
      <c r="D217" s="4" t="s">
        <v>57</v>
      </c>
      <c r="E217" s="4" t="s">
        <v>76</v>
      </c>
      <c r="F217" s="6">
        <v>11</v>
      </c>
    </row>
    <row r="218" spans="1:6" ht="14.55" customHeight="1" x14ac:dyDescent="0.25">
      <c r="A218" s="4" t="s">
        <v>52</v>
      </c>
      <c r="B218" s="4" t="s">
        <v>64</v>
      </c>
      <c r="C218" s="4" t="s">
        <v>62</v>
      </c>
      <c r="D218" s="4" t="s">
        <v>57</v>
      </c>
      <c r="E218" s="4" t="s">
        <v>77</v>
      </c>
      <c r="F218" s="6">
        <v>16</v>
      </c>
    </row>
    <row r="219" spans="1:6" ht="14.55" customHeight="1" x14ac:dyDescent="0.25">
      <c r="A219" s="4" t="s">
        <v>52</v>
      </c>
      <c r="B219" s="4" t="s">
        <v>64</v>
      </c>
      <c r="C219" s="4" t="s">
        <v>62</v>
      </c>
      <c r="D219" s="4" t="s">
        <v>57</v>
      </c>
      <c r="E219" s="4" t="s">
        <v>78</v>
      </c>
      <c r="F219" s="6">
        <v>13</v>
      </c>
    </row>
    <row r="220" spans="1:6" ht="14.55" customHeight="1" x14ac:dyDescent="0.25">
      <c r="A220" s="4" t="s">
        <v>52</v>
      </c>
      <c r="B220" s="4" t="s">
        <v>64</v>
      </c>
      <c r="C220" s="4" t="s">
        <v>62</v>
      </c>
      <c r="D220" s="4" t="s">
        <v>57</v>
      </c>
      <c r="E220" s="4" t="s">
        <v>79</v>
      </c>
      <c r="F220" s="6">
        <v>12</v>
      </c>
    </row>
    <row r="221" spans="1:6" ht="14.55" customHeight="1" x14ac:dyDescent="0.25">
      <c r="A221" s="4" t="s">
        <v>52</v>
      </c>
      <c r="B221" s="4" t="s">
        <v>64</v>
      </c>
      <c r="C221" s="4" t="s">
        <v>62</v>
      </c>
      <c r="D221" s="4" t="s">
        <v>57</v>
      </c>
      <c r="E221" s="4" t="s">
        <v>80</v>
      </c>
      <c r="F221" s="6">
        <v>10</v>
      </c>
    </row>
    <row r="222" spans="1:6" ht="14.55" customHeight="1" x14ac:dyDescent="0.25">
      <c r="A222" s="4" t="s">
        <v>52</v>
      </c>
      <c r="B222" s="4" t="s">
        <v>64</v>
      </c>
      <c r="C222" s="4" t="s">
        <v>62</v>
      </c>
      <c r="D222" s="4" t="s">
        <v>57</v>
      </c>
      <c r="E222" s="4" t="s">
        <v>81</v>
      </c>
      <c r="F222" s="6">
        <v>31</v>
      </c>
    </row>
    <row r="223" spans="1:6" ht="14.55" customHeight="1" x14ac:dyDescent="0.25">
      <c r="A223" s="4" t="s">
        <v>52</v>
      </c>
      <c r="B223" s="4" t="s">
        <v>64</v>
      </c>
      <c r="C223" s="4" t="s">
        <v>62</v>
      </c>
      <c r="D223" s="4" t="s">
        <v>57</v>
      </c>
      <c r="E223" s="4" t="s">
        <v>82</v>
      </c>
      <c r="F223" s="6">
        <v>2</v>
      </c>
    </row>
    <row r="224" spans="1:6" ht="14.55" customHeight="1" x14ac:dyDescent="0.25">
      <c r="A224" s="4" t="s">
        <v>52</v>
      </c>
      <c r="B224" s="4" t="s">
        <v>64</v>
      </c>
      <c r="C224" s="4" t="s">
        <v>62</v>
      </c>
      <c r="D224" s="4" t="s">
        <v>58</v>
      </c>
      <c r="E224" s="4" t="s">
        <v>71</v>
      </c>
      <c r="F224" s="6">
        <v>46</v>
      </c>
    </row>
    <row r="225" spans="1:6" ht="14.55" customHeight="1" x14ac:dyDescent="0.25">
      <c r="A225" s="4" t="s">
        <v>52</v>
      </c>
      <c r="B225" s="4" t="s">
        <v>64</v>
      </c>
      <c r="C225" s="4" t="s">
        <v>62</v>
      </c>
      <c r="D225" s="4" t="s">
        <v>58</v>
      </c>
      <c r="E225" s="4" t="s">
        <v>72</v>
      </c>
      <c r="F225" s="6">
        <v>104</v>
      </c>
    </row>
    <row r="226" spans="1:6" ht="14.55" customHeight="1" x14ac:dyDescent="0.25">
      <c r="A226" s="4" t="s">
        <v>52</v>
      </c>
      <c r="B226" s="4" t="s">
        <v>64</v>
      </c>
      <c r="C226" s="4" t="s">
        <v>62</v>
      </c>
      <c r="D226" s="4" t="s">
        <v>58</v>
      </c>
      <c r="E226" s="4" t="s">
        <v>73</v>
      </c>
      <c r="F226" s="6">
        <v>58</v>
      </c>
    </row>
    <row r="227" spans="1:6" ht="14.55" customHeight="1" x14ac:dyDescent="0.25">
      <c r="A227" s="4" t="s">
        <v>52</v>
      </c>
      <c r="B227" s="4" t="s">
        <v>64</v>
      </c>
      <c r="C227" s="4" t="s">
        <v>62</v>
      </c>
      <c r="D227" s="4" t="s">
        <v>58</v>
      </c>
      <c r="E227" s="4" t="s">
        <v>74</v>
      </c>
      <c r="F227" s="6">
        <v>38</v>
      </c>
    </row>
    <row r="228" spans="1:6" ht="14.55" customHeight="1" x14ac:dyDescent="0.25">
      <c r="A228" s="4" t="s">
        <v>52</v>
      </c>
      <c r="B228" s="4" t="s">
        <v>64</v>
      </c>
      <c r="C228" s="4" t="s">
        <v>62</v>
      </c>
      <c r="D228" s="4" t="s">
        <v>58</v>
      </c>
      <c r="E228" s="4" t="s">
        <v>75</v>
      </c>
      <c r="F228" s="6">
        <v>24</v>
      </c>
    </row>
    <row r="229" spans="1:6" ht="14.55" customHeight="1" x14ac:dyDescent="0.25">
      <c r="A229" s="4" t="s">
        <v>52</v>
      </c>
      <c r="B229" s="4" t="s">
        <v>64</v>
      </c>
      <c r="C229" s="4" t="s">
        <v>62</v>
      </c>
      <c r="D229" s="4" t="s">
        <v>58</v>
      </c>
      <c r="E229" s="4" t="s">
        <v>76</v>
      </c>
      <c r="F229" s="6">
        <v>30</v>
      </c>
    </row>
    <row r="230" spans="1:6" ht="14.55" customHeight="1" x14ac:dyDescent="0.25">
      <c r="A230" s="4" t="s">
        <v>52</v>
      </c>
      <c r="B230" s="4" t="s">
        <v>64</v>
      </c>
      <c r="C230" s="4" t="s">
        <v>62</v>
      </c>
      <c r="D230" s="4" t="s">
        <v>58</v>
      </c>
      <c r="E230" s="4" t="s">
        <v>77</v>
      </c>
      <c r="F230" s="6">
        <v>28</v>
      </c>
    </row>
    <row r="231" spans="1:6" ht="14.55" customHeight="1" x14ac:dyDescent="0.25">
      <c r="A231" s="4" t="s">
        <v>52</v>
      </c>
      <c r="B231" s="4" t="s">
        <v>64</v>
      </c>
      <c r="C231" s="4" t="s">
        <v>62</v>
      </c>
      <c r="D231" s="4" t="s">
        <v>58</v>
      </c>
      <c r="E231" s="4" t="s">
        <v>78</v>
      </c>
      <c r="F231" s="6">
        <v>29</v>
      </c>
    </row>
    <row r="232" spans="1:6" ht="14.55" customHeight="1" x14ac:dyDescent="0.25">
      <c r="A232" s="4" t="s">
        <v>52</v>
      </c>
      <c r="B232" s="4" t="s">
        <v>64</v>
      </c>
      <c r="C232" s="4" t="s">
        <v>62</v>
      </c>
      <c r="D232" s="4" t="s">
        <v>58</v>
      </c>
      <c r="E232" s="4" t="s">
        <v>79</v>
      </c>
      <c r="F232" s="6">
        <v>19</v>
      </c>
    </row>
    <row r="233" spans="1:6" ht="14.55" customHeight="1" x14ac:dyDescent="0.25">
      <c r="A233" s="4" t="s">
        <v>52</v>
      </c>
      <c r="B233" s="4" t="s">
        <v>64</v>
      </c>
      <c r="C233" s="4" t="s">
        <v>62</v>
      </c>
      <c r="D233" s="4" t="s">
        <v>58</v>
      </c>
      <c r="E233" s="4" t="s">
        <v>80</v>
      </c>
      <c r="F233" s="6">
        <v>17</v>
      </c>
    </row>
    <row r="234" spans="1:6" ht="14.55" customHeight="1" x14ac:dyDescent="0.25">
      <c r="A234" s="4" t="s">
        <v>52</v>
      </c>
      <c r="B234" s="4" t="s">
        <v>64</v>
      </c>
      <c r="C234" s="4" t="s">
        <v>62</v>
      </c>
      <c r="D234" s="4" t="s">
        <v>58</v>
      </c>
      <c r="E234" s="4" t="s">
        <v>81</v>
      </c>
      <c r="F234" s="6">
        <v>52</v>
      </c>
    </row>
    <row r="235" spans="1:6" ht="14.55" customHeight="1" x14ac:dyDescent="0.25">
      <c r="A235" s="4" t="s">
        <v>52</v>
      </c>
      <c r="B235" s="4" t="s">
        <v>64</v>
      </c>
      <c r="C235" s="4" t="s">
        <v>62</v>
      </c>
      <c r="D235" s="4" t="s">
        <v>59</v>
      </c>
      <c r="E235" s="4" t="s">
        <v>71</v>
      </c>
      <c r="F235" s="6">
        <v>38</v>
      </c>
    </row>
    <row r="236" spans="1:6" ht="14.55" customHeight="1" x14ac:dyDescent="0.25">
      <c r="A236" s="4" t="s">
        <v>52</v>
      </c>
      <c r="B236" s="4" t="s">
        <v>64</v>
      </c>
      <c r="C236" s="4" t="s">
        <v>62</v>
      </c>
      <c r="D236" s="4" t="s">
        <v>59</v>
      </c>
      <c r="E236" s="4" t="s">
        <v>72</v>
      </c>
      <c r="F236" s="6">
        <v>63</v>
      </c>
    </row>
    <row r="237" spans="1:6" ht="14.55" customHeight="1" x14ac:dyDescent="0.25">
      <c r="A237" s="4" t="s">
        <v>52</v>
      </c>
      <c r="B237" s="4" t="s">
        <v>64</v>
      </c>
      <c r="C237" s="4" t="s">
        <v>62</v>
      </c>
      <c r="D237" s="4" t="s">
        <v>59</v>
      </c>
      <c r="E237" s="4" t="s">
        <v>73</v>
      </c>
      <c r="F237" s="6">
        <v>35</v>
      </c>
    </row>
    <row r="238" spans="1:6" ht="14.55" customHeight="1" x14ac:dyDescent="0.25">
      <c r="A238" s="4" t="s">
        <v>52</v>
      </c>
      <c r="B238" s="4" t="s">
        <v>64</v>
      </c>
      <c r="C238" s="4" t="s">
        <v>62</v>
      </c>
      <c r="D238" s="4" t="s">
        <v>59</v>
      </c>
      <c r="E238" s="4" t="s">
        <v>74</v>
      </c>
      <c r="F238" s="6">
        <v>43</v>
      </c>
    </row>
    <row r="239" spans="1:6" ht="14.55" customHeight="1" x14ac:dyDescent="0.25">
      <c r="A239" s="4" t="s">
        <v>52</v>
      </c>
      <c r="B239" s="4" t="s">
        <v>64</v>
      </c>
      <c r="C239" s="4" t="s">
        <v>62</v>
      </c>
      <c r="D239" s="4" t="s">
        <v>59</v>
      </c>
      <c r="E239" s="4" t="s">
        <v>75</v>
      </c>
      <c r="F239" s="6">
        <v>35</v>
      </c>
    </row>
    <row r="240" spans="1:6" ht="14.55" customHeight="1" x14ac:dyDescent="0.25">
      <c r="A240" s="4" t="s">
        <v>52</v>
      </c>
      <c r="B240" s="4" t="s">
        <v>64</v>
      </c>
      <c r="C240" s="4" t="s">
        <v>62</v>
      </c>
      <c r="D240" s="4" t="s">
        <v>59</v>
      </c>
      <c r="E240" s="4" t="s">
        <v>76</v>
      </c>
      <c r="F240" s="6">
        <v>22</v>
      </c>
    </row>
    <row r="241" spans="1:6" ht="14.55" customHeight="1" x14ac:dyDescent="0.25">
      <c r="A241" s="4" t="s">
        <v>52</v>
      </c>
      <c r="B241" s="4" t="s">
        <v>64</v>
      </c>
      <c r="C241" s="4" t="s">
        <v>62</v>
      </c>
      <c r="D241" s="4" t="s">
        <v>59</v>
      </c>
      <c r="E241" s="4" t="s">
        <v>77</v>
      </c>
      <c r="F241" s="6">
        <v>16</v>
      </c>
    </row>
    <row r="242" spans="1:6" ht="14.55" customHeight="1" x14ac:dyDescent="0.25">
      <c r="A242" s="4" t="s">
        <v>52</v>
      </c>
      <c r="B242" s="4" t="s">
        <v>64</v>
      </c>
      <c r="C242" s="4" t="s">
        <v>62</v>
      </c>
      <c r="D242" s="4" t="s">
        <v>59</v>
      </c>
      <c r="E242" s="4" t="s">
        <v>78</v>
      </c>
      <c r="F242" s="6">
        <v>18</v>
      </c>
    </row>
    <row r="243" spans="1:6" ht="14.55" customHeight="1" x14ac:dyDescent="0.25">
      <c r="A243" s="4" t="s">
        <v>52</v>
      </c>
      <c r="B243" s="4" t="s">
        <v>64</v>
      </c>
      <c r="C243" s="4" t="s">
        <v>62</v>
      </c>
      <c r="D243" s="4" t="s">
        <v>59</v>
      </c>
      <c r="E243" s="4" t="s">
        <v>79</v>
      </c>
      <c r="F243" s="6">
        <v>8</v>
      </c>
    </row>
    <row r="244" spans="1:6" ht="14.55" customHeight="1" x14ac:dyDescent="0.25">
      <c r="A244" s="4" t="s">
        <v>52</v>
      </c>
      <c r="B244" s="4" t="s">
        <v>64</v>
      </c>
      <c r="C244" s="4" t="s">
        <v>62</v>
      </c>
      <c r="D244" s="4" t="s">
        <v>59</v>
      </c>
      <c r="E244" s="4" t="s">
        <v>80</v>
      </c>
      <c r="F244" s="6">
        <v>18</v>
      </c>
    </row>
    <row r="245" spans="1:6" ht="14.55" customHeight="1" x14ac:dyDescent="0.25">
      <c r="A245" s="4" t="s">
        <v>52</v>
      </c>
      <c r="B245" s="4" t="s">
        <v>64</v>
      </c>
      <c r="C245" s="4" t="s">
        <v>62</v>
      </c>
      <c r="D245" s="4" t="s">
        <v>59</v>
      </c>
      <c r="E245" s="4" t="s">
        <v>81</v>
      </c>
      <c r="F245" s="6">
        <v>50</v>
      </c>
    </row>
    <row r="246" spans="1:6" ht="14.55" customHeight="1" x14ac:dyDescent="0.25">
      <c r="A246" s="4" t="s">
        <v>52</v>
      </c>
      <c r="B246" s="4" t="s">
        <v>64</v>
      </c>
      <c r="C246" s="4" t="s">
        <v>62</v>
      </c>
      <c r="D246" s="4" t="s">
        <v>60</v>
      </c>
      <c r="E246" s="4" t="s">
        <v>71</v>
      </c>
      <c r="F246" s="6">
        <v>32</v>
      </c>
    </row>
    <row r="247" spans="1:6" ht="14.55" customHeight="1" x14ac:dyDescent="0.25">
      <c r="A247" s="4" t="s">
        <v>52</v>
      </c>
      <c r="B247" s="4" t="s">
        <v>64</v>
      </c>
      <c r="C247" s="4" t="s">
        <v>62</v>
      </c>
      <c r="D247" s="4" t="s">
        <v>60</v>
      </c>
      <c r="E247" s="4" t="s">
        <v>72</v>
      </c>
      <c r="F247" s="6">
        <v>53</v>
      </c>
    </row>
    <row r="248" spans="1:6" ht="14.55" customHeight="1" x14ac:dyDescent="0.25">
      <c r="A248" s="4" t="s">
        <v>52</v>
      </c>
      <c r="B248" s="4" t="s">
        <v>64</v>
      </c>
      <c r="C248" s="4" t="s">
        <v>62</v>
      </c>
      <c r="D248" s="4" t="s">
        <v>60</v>
      </c>
      <c r="E248" s="4" t="s">
        <v>73</v>
      </c>
      <c r="F248" s="6">
        <v>27</v>
      </c>
    </row>
    <row r="249" spans="1:6" ht="14.55" customHeight="1" x14ac:dyDescent="0.25">
      <c r="A249" s="4" t="s">
        <v>52</v>
      </c>
      <c r="B249" s="4" t="s">
        <v>64</v>
      </c>
      <c r="C249" s="4" t="s">
        <v>62</v>
      </c>
      <c r="D249" s="4" t="s">
        <v>60</v>
      </c>
      <c r="E249" s="4" t="s">
        <v>74</v>
      </c>
      <c r="F249" s="6">
        <v>30</v>
      </c>
    </row>
    <row r="250" spans="1:6" ht="14.55" customHeight="1" x14ac:dyDescent="0.25">
      <c r="A250" s="4" t="s">
        <v>52</v>
      </c>
      <c r="B250" s="4" t="s">
        <v>64</v>
      </c>
      <c r="C250" s="4" t="s">
        <v>62</v>
      </c>
      <c r="D250" s="4" t="s">
        <v>60</v>
      </c>
      <c r="E250" s="4" t="s">
        <v>75</v>
      </c>
      <c r="F250" s="6">
        <v>19</v>
      </c>
    </row>
    <row r="251" spans="1:6" ht="14.55" customHeight="1" x14ac:dyDescent="0.25">
      <c r="A251" s="4" t="s">
        <v>52</v>
      </c>
      <c r="B251" s="4" t="s">
        <v>64</v>
      </c>
      <c r="C251" s="4" t="s">
        <v>62</v>
      </c>
      <c r="D251" s="4" t="s">
        <v>60</v>
      </c>
      <c r="E251" s="4" t="s">
        <v>76</v>
      </c>
      <c r="F251" s="6">
        <v>18</v>
      </c>
    </row>
    <row r="252" spans="1:6" ht="14.55" customHeight="1" x14ac:dyDescent="0.25">
      <c r="A252" s="4" t="s">
        <v>52</v>
      </c>
      <c r="B252" s="4" t="s">
        <v>64</v>
      </c>
      <c r="C252" s="4" t="s">
        <v>62</v>
      </c>
      <c r="D252" s="4" t="s">
        <v>60</v>
      </c>
      <c r="E252" s="4" t="s">
        <v>77</v>
      </c>
      <c r="F252" s="6">
        <v>18</v>
      </c>
    </row>
    <row r="253" spans="1:6" ht="14.55" customHeight="1" x14ac:dyDescent="0.25">
      <c r="A253" s="4" t="s">
        <v>52</v>
      </c>
      <c r="B253" s="4" t="s">
        <v>64</v>
      </c>
      <c r="C253" s="4" t="s">
        <v>62</v>
      </c>
      <c r="D253" s="4" t="s">
        <v>60</v>
      </c>
      <c r="E253" s="4" t="s">
        <v>78</v>
      </c>
      <c r="F253" s="6">
        <v>14</v>
      </c>
    </row>
    <row r="254" spans="1:6" ht="14.55" customHeight="1" x14ac:dyDescent="0.25">
      <c r="A254" s="4" t="s">
        <v>52</v>
      </c>
      <c r="B254" s="4" t="s">
        <v>64</v>
      </c>
      <c r="C254" s="4" t="s">
        <v>62</v>
      </c>
      <c r="D254" s="4" t="s">
        <v>60</v>
      </c>
      <c r="E254" s="4" t="s">
        <v>79</v>
      </c>
      <c r="F254" s="6">
        <v>17</v>
      </c>
    </row>
    <row r="255" spans="1:6" ht="14.55" customHeight="1" x14ac:dyDescent="0.25">
      <c r="A255" s="4" t="s">
        <v>52</v>
      </c>
      <c r="B255" s="4" t="s">
        <v>64</v>
      </c>
      <c r="C255" s="4" t="s">
        <v>62</v>
      </c>
      <c r="D255" s="4" t="s">
        <v>60</v>
      </c>
      <c r="E255" s="4" t="s">
        <v>80</v>
      </c>
      <c r="F255" s="6">
        <v>15</v>
      </c>
    </row>
    <row r="256" spans="1:6" ht="14.55" customHeight="1" x14ac:dyDescent="0.25">
      <c r="A256" s="4" t="s">
        <v>52</v>
      </c>
      <c r="B256" s="4" t="s">
        <v>64</v>
      </c>
      <c r="C256" s="4" t="s">
        <v>62</v>
      </c>
      <c r="D256" s="4" t="s">
        <v>60</v>
      </c>
      <c r="E256" s="4" t="s">
        <v>81</v>
      </c>
      <c r="F256" s="6">
        <v>86</v>
      </c>
    </row>
    <row r="257" spans="1:6" ht="14.55" customHeight="1" x14ac:dyDescent="0.25">
      <c r="A257" s="4" t="s">
        <v>52</v>
      </c>
      <c r="B257" s="4" t="s">
        <v>65</v>
      </c>
      <c r="C257" s="4" t="s">
        <v>53</v>
      </c>
      <c r="D257" s="4" t="s">
        <v>54</v>
      </c>
      <c r="E257" s="4" t="s">
        <v>71</v>
      </c>
      <c r="F257" s="6">
        <v>11959</v>
      </c>
    </row>
    <row r="258" spans="1:6" ht="14.55" customHeight="1" x14ac:dyDescent="0.25">
      <c r="A258" s="4" t="s">
        <v>52</v>
      </c>
      <c r="B258" s="4" t="s">
        <v>65</v>
      </c>
      <c r="C258" s="4" t="s">
        <v>53</v>
      </c>
      <c r="D258" s="4" t="s">
        <v>54</v>
      </c>
      <c r="E258" s="4" t="s">
        <v>72</v>
      </c>
      <c r="F258" s="6">
        <v>17930</v>
      </c>
    </row>
    <row r="259" spans="1:6" ht="14.55" customHeight="1" x14ac:dyDescent="0.25">
      <c r="A259" s="4" t="s">
        <v>52</v>
      </c>
      <c r="B259" s="4" t="s">
        <v>65</v>
      </c>
      <c r="C259" s="4" t="s">
        <v>53</v>
      </c>
      <c r="D259" s="4" t="s">
        <v>54</v>
      </c>
      <c r="E259" s="4" t="s">
        <v>73</v>
      </c>
      <c r="F259" s="6">
        <v>3573</v>
      </c>
    </row>
    <row r="260" spans="1:6" ht="14.55" customHeight="1" x14ac:dyDescent="0.25">
      <c r="A260" s="4" t="s">
        <v>52</v>
      </c>
      <c r="B260" s="4" t="s">
        <v>65</v>
      </c>
      <c r="C260" s="4" t="s">
        <v>53</v>
      </c>
      <c r="D260" s="4" t="s">
        <v>54</v>
      </c>
      <c r="E260" s="4" t="s">
        <v>74</v>
      </c>
      <c r="F260" s="6">
        <v>2832</v>
      </c>
    </row>
    <row r="261" spans="1:6" ht="14.55" customHeight="1" x14ac:dyDescent="0.25">
      <c r="A261" s="4" t="s">
        <v>52</v>
      </c>
      <c r="B261" s="4" t="s">
        <v>65</v>
      </c>
      <c r="C261" s="4" t="s">
        <v>53</v>
      </c>
      <c r="D261" s="4" t="s">
        <v>54</v>
      </c>
      <c r="E261" s="4" t="s">
        <v>75</v>
      </c>
      <c r="F261" s="6">
        <v>2912</v>
      </c>
    </row>
    <row r="262" spans="1:6" ht="14.55" customHeight="1" x14ac:dyDescent="0.25">
      <c r="A262" s="4" t="s">
        <v>52</v>
      </c>
      <c r="B262" s="4" t="s">
        <v>65</v>
      </c>
      <c r="C262" s="4" t="s">
        <v>53</v>
      </c>
      <c r="D262" s="4" t="s">
        <v>54</v>
      </c>
      <c r="E262" s="4" t="s">
        <v>76</v>
      </c>
      <c r="F262" s="6">
        <v>3208</v>
      </c>
    </row>
    <row r="263" spans="1:6" ht="14.55" customHeight="1" x14ac:dyDescent="0.25">
      <c r="A263" s="4" t="s">
        <v>52</v>
      </c>
      <c r="B263" s="4" t="s">
        <v>65</v>
      </c>
      <c r="C263" s="4" t="s">
        <v>53</v>
      </c>
      <c r="D263" s="4" t="s">
        <v>54</v>
      </c>
      <c r="E263" s="4" t="s">
        <v>77</v>
      </c>
      <c r="F263" s="6">
        <v>4651</v>
      </c>
    </row>
    <row r="264" spans="1:6" ht="14.55" customHeight="1" x14ac:dyDescent="0.25">
      <c r="A264" s="4" t="s">
        <v>52</v>
      </c>
      <c r="B264" s="4" t="s">
        <v>65</v>
      </c>
      <c r="C264" s="4" t="s">
        <v>53</v>
      </c>
      <c r="D264" s="4" t="s">
        <v>54</v>
      </c>
      <c r="E264" s="4" t="s">
        <v>78</v>
      </c>
      <c r="F264" s="6">
        <v>5755</v>
      </c>
    </row>
    <row r="265" spans="1:6" ht="14.55" customHeight="1" x14ac:dyDescent="0.25">
      <c r="A265" s="4" t="s">
        <v>52</v>
      </c>
      <c r="B265" s="4" t="s">
        <v>65</v>
      </c>
      <c r="C265" s="4" t="s">
        <v>53</v>
      </c>
      <c r="D265" s="4" t="s">
        <v>54</v>
      </c>
      <c r="E265" s="4" t="s">
        <v>79</v>
      </c>
      <c r="F265" s="6">
        <v>5715</v>
      </c>
    </row>
    <row r="266" spans="1:6" ht="14.55" customHeight="1" x14ac:dyDescent="0.25">
      <c r="A266" s="4" t="s">
        <v>52</v>
      </c>
      <c r="B266" s="4" t="s">
        <v>65</v>
      </c>
      <c r="C266" s="4" t="s">
        <v>53</v>
      </c>
      <c r="D266" s="4" t="s">
        <v>54</v>
      </c>
      <c r="E266" s="4" t="s">
        <v>80</v>
      </c>
      <c r="F266" s="6">
        <v>1687</v>
      </c>
    </row>
    <row r="267" spans="1:6" ht="14.55" customHeight="1" x14ac:dyDescent="0.25">
      <c r="A267" s="4" t="s">
        <v>52</v>
      </c>
      <c r="B267" s="4" t="s">
        <v>65</v>
      </c>
      <c r="C267" s="4" t="s">
        <v>53</v>
      </c>
      <c r="D267" s="4" t="s">
        <v>54</v>
      </c>
      <c r="E267" s="4" t="s">
        <v>81</v>
      </c>
      <c r="F267" s="6">
        <v>25638</v>
      </c>
    </row>
    <row r="268" spans="1:6" ht="14.55" customHeight="1" x14ac:dyDescent="0.25">
      <c r="A268" s="4" t="s">
        <v>52</v>
      </c>
      <c r="B268" s="4" t="s">
        <v>65</v>
      </c>
      <c r="C268" s="4" t="s">
        <v>53</v>
      </c>
      <c r="D268" s="4" t="s">
        <v>54</v>
      </c>
      <c r="E268" s="4" t="s">
        <v>82</v>
      </c>
      <c r="F268" s="6">
        <v>142</v>
      </c>
    </row>
    <row r="269" spans="1:6" ht="14.55" customHeight="1" x14ac:dyDescent="0.25">
      <c r="A269" s="4" t="s">
        <v>52</v>
      </c>
      <c r="B269" s="4" t="s">
        <v>65</v>
      </c>
      <c r="C269" s="4" t="s">
        <v>53</v>
      </c>
      <c r="D269" s="4" t="s">
        <v>55</v>
      </c>
      <c r="E269" s="4" t="s">
        <v>71</v>
      </c>
      <c r="F269" s="6">
        <v>10724</v>
      </c>
    </row>
    <row r="270" spans="1:6" ht="14.55" customHeight="1" x14ac:dyDescent="0.25">
      <c r="A270" s="4" t="s">
        <v>52</v>
      </c>
      <c r="B270" s="4" t="s">
        <v>65</v>
      </c>
      <c r="C270" s="4" t="s">
        <v>53</v>
      </c>
      <c r="D270" s="4" t="s">
        <v>55</v>
      </c>
      <c r="E270" s="4" t="s">
        <v>72</v>
      </c>
      <c r="F270" s="6">
        <v>16521</v>
      </c>
    </row>
    <row r="271" spans="1:6" ht="14.55" customHeight="1" x14ac:dyDescent="0.25">
      <c r="A271" s="4" t="s">
        <v>52</v>
      </c>
      <c r="B271" s="4" t="s">
        <v>65</v>
      </c>
      <c r="C271" s="4" t="s">
        <v>53</v>
      </c>
      <c r="D271" s="4" t="s">
        <v>55</v>
      </c>
      <c r="E271" s="4" t="s">
        <v>73</v>
      </c>
      <c r="F271" s="6">
        <v>3622</v>
      </c>
    </row>
    <row r="272" spans="1:6" ht="14.55" customHeight="1" x14ac:dyDescent="0.25">
      <c r="A272" s="4" t="s">
        <v>52</v>
      </c>
      <c r="B272" s="4" t="s">
        <v>65</v>
      </c>
      <c r="C272" s="4" t="s">
        <v>53</v>
      </c>
      <c r="D272" s="4" t="s">
        <v>55</v>
      </c>
      <c r="E272" s="4" t="s">
        <v>74</v>
      </c>
      <c r="F272" s="6">
        <v>3142</v>
      </c>
    </row>
    <row r="273" spans="1:6" ht="14.55" customHeight="1" x14ac:dyDescent="0.25">
      <c r="A273" s="4" t="s">
        <v>52</v>
      </c>
      <c r="B273" s="4" t="s">
        <v>65</v>
      </c>
      <c r="C273" s="4" t="s">
        <v>53</v>
      </c>
      <c r="D273" s="4" t="s">
        <v>55</v>
      </c>
      <c r="E273" s="4" t="s">
        <v>75</v>
      </c>
      <c r="F273" s="6">
        <v>3100</v>
      </c>
    </row>
    <row r="274" spans="1:6" ht="14.55" customHeight="1" x14ac:dyDescent="0.25">
      <c r="A274" s="4" t="s">
        <v>52</v>
      </c>
      <c r="B274" s="4" t="s">
        <v>65</v>
      </c>
      <c r="C274" s="4" t="s">
        <v>53</v>
      </c>
      <c r="D274" s="4" t="s">
        <v>55</v>
      </c>
      <c r="E274" s="4" t="s">
        <v>76</v>
      </c>
      <c r="F274" s="6">
        <v>3229</v>
      </c>
    </row>
    <row r="275" spans="1:6" ht="14.55" customHeight="1" x14ac:dyDescent="0.25">
      <c r="A275" s="4" t="s">
        <v>52</v>
      </c>
      <c r="B275" s="4" t="s">
        <v>65</v>
      </c>
      <c r="C275" s="4" t="s">
        <v>53</v>
      </c>
      <c r="D275" s="4" t="s">
        <v>55</v>
      </c>
      <c r="E275" s="4" t="s">
        <v>77</v>
      </c>
      <c r="F275" s="6">
        <v>4312</v>
      </c>
    </row>
    <row r="276" spans="1:6" ht="14.55" customHeight="1" x14ac:dyDescent="0.25">
      <c r="A276" s="4" t="s">
        <v>52</v>
      </c>
      <c r="B276" s="4" t="s">
        <v>65</v>
      </c>
      <c r="C276" s="4" t="s">
        <v>53</v>
      </c>
      <c r="D276" s="4" t="s">
        <v>55</v>
      </c>
      <c r="E276" s="4" t="s">
        <v>78</v>
      </c>
      <c r="F276" s="6">
        <v>5267</v>
      </c>
    </row>
    <row r="277" spans="1:6" ht="14.55" customHeight="1" x14ac:dyDescent="0.25">
      <c r="A277" s="4" t="s">
        <v>52</v>
      </c>
      <c r="B277" s="4" t="s">
        <v>65</v>
      </c>
      <c r="C277" s="4" t="s">
        <v>53</v>
      </c>
      <c r="D277" s="4" t="s">
        <v>55</v>
      </c>
      <c r="E277" s="4" t="s">
        <v>79</v>
      </c>
      <c r="F277" s="6">
        <v>5176</v>
      </c>
    </row>
    <row r="278" spans="1:6" ht="14.55" customHeight="1" x14ac:dyDescent="0.25">
      <c r="A278" s="4" t="s">
        <v>52</v>
      </c>
      <c r="B278" s="4" t="s">
        <v>65</v>
      </c>
      <c r="C278" s="4" t="s">
        <v>53</v>
      </c>
      <c r="D278" s="4" t="s">
        <v>55</v>
      </c>
      <c r="E278" s="4" t="s">
        <v>80</v>
      </c>
      <c r="F278" s="6">
        <v>1551</v>
      </c>
    </row>
    <row r="279" spans="1:6" ht="14.55" customHeight="1" x14ac:dyDescent="0.25">
      <c r="A279" s="4" t="s">
        <v>52</v>
      </c>
      <c r="B279" s="4" t="s">
        <v>65</v>
      </c>
      <c r="C279" s="4" t="s">
        <v>53</v>
      </c>
      <c r="D279" s="4" t="s">
        <v>55</v>
      </c>
      <c r="E279" s="4" t="s">
        <v>81</v>
      </c>
      <c r="F279" s="6">
        <v>25210</v>
      </c>
    </row>
    <row r="280" spans="1:6" ht="14.55" customHeight="1" x14ac:dyDescent="0.25">
      <c r="A280" s="4" t="s">
        <v>52</v>
      </c>
      <c r="B280" s="4" t="s">
        <v>65</v>
      </c>
      <c r="C280" s="4" t="s">
        <v>53</v>
      </c>
      <c r="D280" s="4" t="s">
        <v>55</v>
      </c>
      <c r="E280" s="4" t="s">
        <v>82</v>
      </c>
      <c r="F280" s="6">
        <v>216</v>
      </c>
    </row>
    <row r="281" spans="1:6" ht="14.55" customHeight="1" x14ac:dyDescent="0.25">
      <c r="A281" s="4" t="s">
        <v>52</v>
      </c>
      <c r="B281" s="4" t="s">
        <v>65</v>
      </c>
      <c r="C281" s="4" t="s">
        <v>53</v>
      </c>
      <c r="D281" s="4" t="s">
        <v>56</v>
      </c>
      <c r="E281" s="4" t="s">
        <v>71</v>
      </c>
      <c r="F281" s="6">
        <v>6879</v>
      </c>
    </row>
    <row r="282" spans="1:6" ht="14.55" customHeight="1" x14ac:dyDescent="0.25">
      <c r="A282" s="4" t="s">
        <v>52</v>
      </c>
      <c r="B282" s="4" t="s">
        <v>65</v>
      </c>
      <c r="C282" s="4" t="s">
        <v>53</v>
      </c>
      <c r="D282" s="4" t="s">
        <v>56</v>
      </c>
      <c r="E282" s="4" t="s">
        <v>72</v>
      </c>
      <c r="F282" s="6">
        <v>11310</v>
      </c>
    </row>
    <row r="283" spans="1:6" ht="14.55" customHeight="1" x14ac:dyDescent="0.25">
      <c r="A283" s="4" t="s">
        <v>52</v>
      </c>
      <c r="B283" s="4" t="s">
        <v>65</v>
      </c>
      <c r="C283" s="4" t="s">
        <v>53</v>
      </c>
      <c r="D283" s="4" t="s">
        <v>56</v>
      </c>
      <c r="E283" s="4" t="s">
        <v>73</v>
      </c>
      <c r="F283" s="6">
        <v>2864</v>
      </c>
    </row>
    <row r="284" spans="1:6" ht="14.55" customHeight="1" x14ac:dyDescent="0.25">
      <c r="A284" s="4" t="s">
        <v>52</v>
      </c>
      <c r="B284" s="4" t="s">
        <v>65</v>
      </c>
      <c r="C284" s="4" t="s">
        <v>53</v>
      </c>
      <c r="D284" s="4" t="s">
        <v>56</v>
      </c>
      <c r="E284" s="4" t="s">
        <v>74</v>
      </c>
      <c r="F284" s="6">
        <v>2158</v>
      </c>
    </row>
    <row r="285" spans="1:6" ht="14.55" customHeight="1" x14ac:dyDescent="0.25">
      <c r="A285" s="4" t="s">
        <v>52</v>
      </c>
      <c r="B285" s="4" t="s">
        <v>65</v>
      </c>
      <c r="C285" s="4" t="s">
        <v>53</v>
      </c>
      <c r="D285" s="4" t="s">
        <v>56</v>
      </c>
      <c r="E285" s="4" t="s">
        <v>75</v>
      </c>
      <c r="F285" s="6">
        <v>2078</v>
      </c>
    </row>
    <row r="286" spans="1:6" ht="14.55" customHeight="1" x14ac:dyDescent="0.25">
      <c r="A286" s="4" t="s">
        <v>52</v>
      </c>
      <c r="B286" s="4" t="s">
        <v>65</v>
      </c>
      <c r="C286" s="4" t="s">
        <v>53</v>
      </c>
      <c r="D286" s="4" t="s">
        <v>56</v>
      </c>
      <c r="E286" s="4" t="s">
        <v>76</v>
      </c>
      <c r="F286" s="6">
        <v>2113</v>
      </c>
    </row>
    <row r="287" spans="1:6" ht="14.55" customHeight="1" x14ac:dyDescent="0.25">
      <c r="A287" s="4" t="s">
        <v>52</v>
      </c>
      <c r="B287" s="4" t="s">
        <v>65</v>
      </c>
      <c r="C287" s="4" t="s">
        <v>53</v>
      </c>
      <c r="D287" s="4" t="s">
        <v>56</v>
      </c>
      <c r="E287" s="4" t="s">
        <v>77</v>
      </c>
      <c r="F287" s="6">
        <v>2639</v>
      </c>
    </row>
    <row r="288" spans="1:6" ht="14.55" customHeight="1" x14ac:dyDescent="0.25">
      <c r="A288" s="4" t="s">
        <v>52</v>
      </c>
      <c r="B288" s="4" t="s">
        <v>65</v>
      </c>
      <c r="C288" s="4" t="s">
        <v>53</v>
      </c>
      <c r="D288" s="4" t="s">
        <v>56</v>
      </c>
      <c r="E288" s="4" t="s">
        <v>78</v>
      </c>
      <c r="F288" s="6">
        <v>3233</v>
      </c>
    </row>
    <row r="289" spans="1:6" ht="14.55" customHeight="1" x14ac:dyDescent="0.25">
      <c r="A289" s="4" t="s">
        <v>52</v>
      </c>
      <c r="B289" s="4" t="s">
        <v>65</v>
      </c>
      <c r="C289" s="4" t="s">
        <v>53</v>
      </c>
      <c r="D289" s="4" t="s">
        <v>56</v>
      </c>
      <c r="E289" s="4" t="s">
        <v>79</v>
      </c>
      <c r="F289" s="6">
        <v>3162</v>
      </c>
    </row>
    <row r="290" spans="1:6" ht="14.55" customHeight="1" x14ac:dyDescent="0.25">
      <c r="A290" s="4" t="s">
        <v>52</v>
      </c>
      <c r="B290" s="4" t="s">
        <v>65</v>
      </c>
      <c r="C290" s="4" t="s">
        <v>53</v>
      </c>
      <c r="D290" s="4" t="s">
        <v>56</v>
      </c>
      <c r="E290" s="4" t="s">
        <v>80</v>
      </c>
      <c r="F290" s="6">
        <v>885</v>
      </c>
    </row>
    <row r="291" spans="1:6" ht="14.55" customHeight="1" x14ac:dyDescent="0.25">
      <c r="A291" s="4" t="s">
        <v>52</v>
      </c>
      <c r="B291" s="4" t="s">
        <v>65</v>
      </c>
      <c r="C291" s="4" t="s">
        <v>53</v>
      </c>
      <c r="D291" s="4" t="s">
        <v>56</v>
      </c>
      <c r="E291" s="4" t="s">
        <v>81</v>
      </c>
      <c r="F291" s="6">
        <v>15539</v>
      </c>
    </row>
    <row r="292" spans="1:6" ht="14.55" customHeight="1" x14ac:dyDescent="0.25">
      <c r="A292" s="4" t="s">
        <v>52</v>
      </c>
      <c r="B292" s="4" t="s">
        <v>65</v>
      </c>
      <c r="C292" s="4" t="s">
        <v>53</v>
      </c>
      <c r="D292" s="4" t="s">
        <v>56</v>
      </c>
      <c r="E292" s="4" t="s">
        <v>82</v>
      </c>
      <c r="F292" s="6">
        <v>60</v>
      </c>
    </row>
    <row r="293" spans="1:6" ht="14.55" customHeight="1" x14ac:dyDescent="0.25">
      <c r="A293" s="4" t="s">
        <v>52</v>
      </c>
      <c r="B293" s="4" t="s">
        <v>65</v>
      </c>
      <c r="C293" s="4" t="s">
        <v>53</v>
      </c>
      <c r="D293" s="4" t="s">
        <v>57</v>
      </c>
      <c r="E293" s="4" t="s">
        <v>71</v>
      </c>
      <c r="F293" s="6">
        <v>9554</v>
      </c>
    </row>
    <row r="294" spans="1:6" ht="14.55" customHeight="1" x14ac:dyDescent="0.25">
      <c r="A294" s="4" t="s">
        <v>52</v>
      </c>
      <c r="B294" s="4" t="s">
        <v>65</v>
      </c>
      <c r="C294" s="4" t="s">
        <v>53</v>
      </c>
      <c r="D294" s="4" t="s">
        <v>57</v>
      </c>
      <c r="E294" s="4" t="s">
        <v>72</v>
      </c>
      <c r="F294" s="6">
        <v>15580</v>
      </c>
    </row>
    <row r="295" spans="1:6" ht="14.55" customHeight="1" x14ac:dyDescent="0.25">
      <c r="A295" s="4" t="s">
        <v>52</v>
      </c>
      <c r="B295" s="4" t="s">
        <v>65</v>
      </c>
      <c r="C295" s="4" t="s">
        <v>53</v>
      </c>
      <c r="D295" s="4" t="s">
        <v>57</v>
      </c>
      <c r="E295" s="4" t="s">
        <v>73</v>
      </c>
      <c r="F295" s="6">
        <v>3559</v>
      </c>
    </row>
    <row r="296" spans="1:6" ht="14.55" customHeight="1" x14ac:dyDescent="0.25">
      <c r="A296" s="4" t="s">
        <v>52</v>
      </c>
      <c r="B296" s="4" t="s">
        <v>65</v>
      </c>
      <c r="C296" s="4" t="s">
        <v>53</v>
      </c>
      <c r="D296" s="4" t="s">
        <v>57</v>
      </c>
      <c r="E296" s="4" t="s">
        <v>74</v>
      </c>
      <c r="F296" s="6">
        <v>2510</v>
      </c>
    </row>
    <row r="297" spans="1:6" ht="14.55" customHeight="1" x14ac:dyDescent="0.25">
      <c r="A297" s="4" t="s">
        <v>52</v>
      </c>
      <c r="B297" s="4" t="s">
        <v>65</v>
      </c>
      <c r="C297" s="4" t="s">
        <v>53</v>
      </c>
      <c r="D297" s="4" t="s">
        <v>57</v>
      </c>
      <c r="E297" s="4" t="s">
        <v>75</v>
      </c>
      <c r="F297" s="6">
        <v>2353</v>
      </c>
    </row>
    <row r="298" spans="1:6" ht="14.55" customHeight="1" x14ac:dyDescent="0.25">
      <c r="A298" s="4" t="s">
        <v>52</v>
      </c>
      <c r="B298" s="4" t="s">
        <v>65</v>
      </c>
      <c r="C298" s="4" t="s">
        <v>53</v>
      </c>
      <c r="D298" s="4" t="s">
        <v>57</v>
      </c>
      <c r="E298" s="4" t="s">
        <v>76</v>
      </c>
      <c r="F298" s="6">
        <v>2345</v>
      </c>
    </row>
    <row r="299" spans="1:6" ht="14.55" customHeight="1" x14ac:dyDescent="0.25">
      <c r="A299" s="4" t="s">
        <v>52</v>
      </c>
      <c r="B299" s="4" t="s">
        <v>65</v>
      </c>
      <c r="C299" s="4" t="s">
        <v>53</v>
      </c>
      <c r="D299" s="4" t="s">
        <v>57</v>
      </c>
      <c r="E299" s="4" t="s">
        <v>77</v>
      </c>
      <c r="F299" s="6">
        <v>2584</v>
      </c>
    </row>
    <row r="300" spans="1:6" ht="14.55" customHeight="1" x14ac:dyDescent="0.25">
      <c r="A300" s="4" t="s">
        <v>52</v>
      </c>
      <c r="B300" s="4" t="s">
        <v>65</v>
      </c>
      <c r="C300" s="4" t="s">
        <v>53</v>
      </c>
      <c r="D300" s="4" t="s">
        <v>57</v>
      </c>
      <c r="E300" s="4" t="s">
        <v>78</v>
      </c>
      <c r="F300" s="6">
        <v>3186</v>
      </c>
    </row>
    <row r="301" spans="1:6" ht="14.55" customHeight="1" x14ac:dyDescent="0.25">
      <c r="A301" s="4" t="s">
        <v>52</v>
      </c>
      <c r="B301" s="4" t="s">
        <v>65</v>
      </c>
      <c r="C301" s="4" t="s">
        <v>53</v>
      </c>
      <c r="D301" s="4" t="s">
        <v>57</v>
      </c>
      <c r="E301" s="4" t="s">
        <v>79</v>
      </c>
      <c r="F301" s="6">
        <v>3249</v>
      </c>
    </row>
    <row r="302" spans="1:6" ht="14.55" customHeight="1" x14ac:dyDescent="0.25">
      <c r="A302" s="4" t="s">
        <v>52</v>
      </c>
      <c r="B302" s="4" t="s">
        <v>65</v>
      </c>
      <c r="C302" s="4" t="s">
        <v>53</v>
      </c>
      <c r="D302" s="4" t="s">
        <v>57</v>
      </c>
      <c r="E302" s="4" t="s">
        <v>80</v>
      </c>
      <c r="F302" s="6">
        <v>981</v>
      </c>
    </row>
    <row r="303" spans="1:6" ht="14.55" customHeight="1" x14ac:dyDescent="0.25">
      <c r="A303" s="4" t="s">
        <v>52</v>
      </c>
      <c r="B303" s="4" t="s">
        <v>65</v>
      </c>
      <c r="C303" s="4" t="s">
        <v>53</v>
      </c>
      <c r="D303" s="4" t="s">
        <v>57</v>
      </c>
      <c r="E303" s="4" t="s">
        <v>81</v>
      </c>
      <c r="F303" s="6">
        <v>18141</v>
      </c>
    </row>
    <row r="304" spans="1:6" ht="14.55" customHeight="1" x14ac:dyDescent="0.25">
      <c r="A304" s="4" t="s">
        <v>52</v>
      </c>
      <c r="B304" s="4" t="s">
        <v>65</v>
      </c>
      <c r="C304" s="4" t="s">
        <v>53</v>
      </c>
      <c r="D304" s="4" t="s">
        <v>57</v>
      </c>
      <c r="E304" s="4" t="s">
        <v>82</v>
      </c>
      <c r="F304" s="6">
        <v>76</v>
      </c>
    </row>
    <row r="305" spans="1:6" ht="14.55" customHeight="1" x14ac:dyDescent="0.25">
      <c r="A305" s="4" t="s">
        <v>52</v>
      </c>
      <c r="B305" s="4" t="s">
        <v>65</v>
      </c>
      <c r="C305" s="4" t="s">
        <v>53</v>
      </c>
      <c r="D305" s="4" t="s">
        <v>58</v>
      </c>
      <c r="E305" s="4" t="s">
        <v>71</v>
      </c>
      <c r="F305" s="6">
        <v>13759</v>
      </c>
    </row>
    <row r="306" spans="1:6" ht="14.55" customHeight="1" x14ac:dyDescent="0.25">
      <c r="A306" s="4" t="s">
        <v>52</v>
      </c>
      <c r="B306" s="4" t="s">
        <v>65</v>
      </c>
      <c r="C306" s="4" t="s">
        <v>53</v>
      </c>
      <c r="D306" s="4" t="s">
        <v>58</v>
      </c>
      <c r="E306" s="4" t="s">
        <v>72</v>
      </c>
      <c r="F306" s="6">
        <v>22555</v>
      </c>
    </row>
    <row r="307" spans="1:6" ht="14.55" customHeight="1" x14ac:dyDescent="0.25">
      <c r="A307" s="4" t="s">
        <v>52</v>
      </c>
      <c r="B307" s="4" t="s">
        <v>65</v>
      </c>
      <c r="C307" s="4" t="s">
        <v>53</v>
      </c>
      <c r="D307" s="4" t="s">
        <v>58</v>
      </c>
      <c r="E307" s="4" t="s">
        <v>73</v>
      </c>
      <c r="F307" s="6">
        <v>5232</v>
      </c>
    </row>
    <row r="308" spans="1:6" ht="14.55" customHeight="1" x14ac:dyDescent="0.25">
      <c r="A308" s="4" t="s">
        <v>52</v>
      </c>
      <c r="B308" s="4" t="s">
        <v>65</v>
      </c>
      <c r="C308" s="4" t="s">
        <v>53</v>
      </c>
      <c r="D308" s="4" t="s">
        <v>58</v>
      </c>
      <c r="E308" s="4" t="s">
        <v>74</v>
      </c>
      <c r="F308" s="6">
        <v>4558</v>
      </c>
    </row>
    <row r="309" spans="1:6" ht="14.55" customHeight="1" x14ac:dyDescent="0.25">
      <c r="A309" s="4" t="s">
        <v>52</v>
      </c>
      <c r="B309" s="4" t="s">
        <v>65</v>
      </c>
      <c r="C309" s="4" t="s">
        <v>53</v>
      </c>
      <c r="D309" s="4" t="s">
        <v>58</v>
      </c>
      <c r="E309" s="4" t="s">
        <v>75</v>
      </c>
      <c r="F309" s="6">
        <v>4685</v>
      </c>
    </row>
    <row r="310" spans="1:6" ht="14.55" customHeight="1" x14ac:dyDescent="0.25">
      <c r="A310" s="4" t="s">
        <v>52</v>
      </c>
      <c r="B310" s="4" t="s">
        <v>65</v>
      </c>
      <c r="C310" s="4" t="s">
        <v>53</v>
      </c>
      <c r="D310" s="4" t="s">
        <v>58</v>
      </c>
      <c r="E310" s="4" t="s">
        <v>76</v>
      </c>
      <c r="F310" s="6">
        <v>4529</v>
      </c>
    </row>
    <row r="311" spans="1:6" ht="14.55" customHeight="1" x14ac:dyDescent="0.25">
      <c r="A311" s="4" t="s">
        <v>52</v>
      </c>
      <c r="B311" s="4" t="s">
        <v>65</v>
      </c>
      <c r="C311" s="4" t="s">
        <v>53</v>
      </c>
      <c r="D311" s="4" t="s">
        <v>58</v>
      </c>
      <c r="E311" s="4" t="s">
        <v>77</v>
      </c>
      <c r="F311" s="6">
        <v>4137</v>
      </c>
    </row>
    <row r="312" spans="1:6" ht="14.55" customHeight="1" x14ac:dyDescent="0.25">
      <c r="A312" s="4" t="s">
        <v>52</v>
      </c>
      <c r="B312" s="4" t="s">
        <v>65</v>
      </c>
      <c r="C312" s="4" t="s">
        <v>53</v>
      </c>
      <c r="D312" s="4" t="s">
        <v>58</v>
      </c>
      <c r="E312" s="4" t="s">
        <v>78</v>
      </c>
      <c r="F312" s="6">
        <v>4790</v>
      </c>
    </row>
    <row r="313" spans="1:6" ht="14.55" customHeight="1" x14ac:dyDescent="0.25">
      <c r="A313" s="4" t="s">
        <v>52</v>
      </c>
      <c r="B313" s="4" t="s">
        <v>65</v>
      </c>
      <c r="C313" s="4" t="s">
        <v>53</v>
      </c>
      <c r="D313" s="4" t="s">
        <v>58</v>
      </c>
      <c r="E313" s="4" t="s">
        <v>79</v>
      </c>
      <c r="F313" s="6">
        <v>4304</v>
      </c>
    </row>
    <row r="314" spans="1:6" ht="14.55" customHeight="1" x14ac:dyDescent="0.25">
      <c r="A314" s="4" t="s">
        <v>52</v>
      </c>
      <c r="B314" s="4" t="s">
        <v>65</v>
      </c>
      <c r="C314" s="4" t="s">
        <v>53</v>
      </c>
      <c r="D314" s="4" t="s">
        <v>58</v>
      </c>
      <c r="E314" s="4" t="s">
        <v>80</v>
      </c>
      <c r="F314" s="6">
        <v>1142</v>
      </c>
    </row>
    <row r="315" spans="1:6" ht="14.55" customHeight="1" x14ac:dyDescent="0.25">
      <c r="A315" s="4" t="s">
        <v>52</v>
      </c>
      <c r="B315" s="4" t="s">
        <v>65</v>
      </c>
      <c r="C315" s="4" t="s">
        <v>53</v>
      </c>
      <c r="D315" s="4" t="s">
        <v>58</v>
      </c>
      <c r="E315" s="4" t="s">
        <v>81</v>
      </c>
      <c r="F315" s="6">
        <v>20243</v>
      </c>
    </row>
    <row r="316" spans="1:6" ht="14.55" customHeight="1" x14ac:dyDescent="0.25">
      <c r="A316" s="4" t="s">
        <v>52</v>
      </c>
      <c r="B316" s="4" t="s">
        <v>65</v>
      </c>
      <c r="C316" s="4" t="s">
        <v>53</v>
      </c>
      <c r="D316" s="4" t="s">
        <v>58</v>
      </c>
      <c r="E316" s="4" t="s">
        <v>82</v>
      </c>
      <c r="F316" s="6">
        <v>117</v>
      </c>
    </row>
    <row r="317" spans="1:6" ht="14.55" customHeight="1" x14ac:dyDescent="0.25">
      <c r="A317" s="4" t="s">
        <v>52</v>
      </c>
      <c r="B317" s="4" t="s">
        <v>65</v>
      </c>
      <c r="C317" s="4" t="s">
        <v>53</v>
      </c>
      <c r="D317" s="4" t="s">
        <v>59</v>
      </c>
      <c r="E317" s="4" t="s">
        <v>71</v>
      </c>
      <c r="F317" s="6">
        <v>13032</v>
      </c>
    </row>
    <row r="318" spans="1:6" ht="14.55" customHeight="1" x14ac:dyDescent="0.25">
      <c r="A318" s="4" t="s">
        <v>52</v>
      </c>
      <c r="B318" s="4" t="s">
        <v>65</v>
      </c>
      <c r="C318" s="4" t="s">
        <v>53</v>
      </c>
      <c r="D318" s="4" t="s">
        <v>59</v>
      </c>
      <c r="E318" s="4" t="s">
        <v>72</v>
      </c>
      <c r="F318" s="6">
        <v>20189</v>
      </c>
    </row>
    <row r="319" spans="1:6" ht="14.55" customHeight="1" x14ac:dyDescent="0.25">
      <c r="A319" s="4" t="s">
        <v>52</v>
      </c>
      <c r="B319" s="4" t="s">
        <v>65</v>
      </c>
      <c r="C319" s="4" t="s">
        <v>53</v>
      </c>
      <c r="D319" s="4" t="s">
        <v>59</v>
      </c>
      <c r="E319" s="4" t="s">
        <v>73</v>
      </c>
      <c r="F319" s="6">
        <v>4574</v>
      </c>
    </row>
    <row r="320" spans="1:6" ht="14.55" customHeight="1" x14ac:dyDescent="0.25">
      <c r="A320" s="4" t="s">
        <v>52</v>
      </c>
      <c r="B320" s="4" t="s">
        <v>65</v>
      </c>
      <c r="C320" s="4" t="s">
        <v>53</v>
      </c>
      <c r="D320" s="4" t="s">
        <v>59</v>
      </c>
      <c r="E320" s="4" t="s">
        <v>74</v>
      </c>
      <c r="F320" s="6">
        <v>4328</v>
      </c>
    </row>
    <row r="321" spans="1:6" ht="14.55" customHeight="1" x14ac:dyDescent="0.25">
      <c r="A321" s="4" t="s">
        <v>52</v>
      </c>
      <c r="B321" s="4" t="s">
        <v>65</v>
      </c>
      <c r="C321" s="4" t="s">
        <v>53</v>
      </c>
      <c r="D321" s="4" t="s">
        <v>59</v>
      </c>
      <c r="E321" s="4" t="s">
        <v>75</v>
      </c>
      <c r="F321" s="6">
        <v>4684</v>
      </c>
    </row>
    <row r="322" spans="1:6" ht="14.55" customHeight="1" x14ac:dyDescent="0.25">
      <c r="A322" s="4" t="s">
        <v>52</v>
      </c>
      <c r="B322" s="4" t="s">
        <v>65</v>
      </c>
      <c r="C322" s="4" t="s">
        <v>53</v>
      </c>
      <c r="D322" s="4" t="s">
        <v>59</v>
      </c>
      <c r="E322" s="4" t="s">
        <v>76</v>
      </c>
      <c r="F322" s="6">
        <v>4554</v>
      </c>
    </row>
    <row r="323" spans="1:6" ht="14.55" customHeight="1" x14ac:dyDescent="0.25">
      <c r="A323" s="4" t="s">
        <v>52</v>
      </c>
      <c r="B323" s="4" t="s">
        <v>65</v>
      </c>
      <c r="C323" s="4" t="s">
        <v>53</v>
      </c>
      <c r="D323" s="4" t="s">
        <v>59</v>
      </c>
      <c r="E323" s="4" t="s">
        <v>77</v>
      </c>
      <c r="F323" s="6">
        <v>4372</v>
      </c>
    </row>
    <row r="324" spans="1:6" ht="14.55" customHeight="1" x14ac:dyDescent="0.25">
      <c r="A324" s="4" t="s">
        <v>52</v>
      </c>
      <c r="B324" s="4" t="s">
        <v>65</v>
      </c>
      <c r="C324" s="4" t="s">
        <v>53</v>
      </c>
      <c r="D324" s="4" t="s">
        <v>59</v>
      </c>
      <c r="E324" s="4" t="s">
        <v>78</v>
      </c>
      <c r="F324" s="6">
        <v>4447</v>
      </c>
    </row>
    <row r="325" spans="1:6" ht="14.55" customHeight="1" x14ac:dyDescent="0.25">
      <c r="A325" s="4" t="s">
        <v>52</v>
      </c>
      <c r="B325" s="4" t="s">
        <v>65</v>
      </c>
      <c r="C325" s="4" t="s">
        <v>53</v>
      </c>
      <c r="D325" s="4" t="s">
        <v>59</v>
      </c>
      <c r="E325" s="4" t="s">
        <v>79</v>
      </c>
      <c r="F325" s="6">
        <v>4084</v>
      </c>
    </row>
    <row r="326" spans="1:6" ht="14.55" customHeight="1" x14ac:dyDescent="0.25">
      <c r="A326" s="4" t="s">
        <v>52</v>
      </c>
      <c r="B326" s="4" t="s">
        <v>65</v>
      </c>
      <c r="C326" s="4" t="s">
        <v>53</v>
      </c>
      <c r="D326" s="4" t="s">
        <v>59</v>
      </c>
      <c r="E326" s="4" t="s">
        <v>80</v>
      </c>
      <c r="F326" s="6">
        <v>947</v>
      </c>
    </row>
    <row r="327" spans="1:6" ht="14.55" customHeight="1" x14ac:dyDescent="0.25">
      <c r="A327" s="4" t="s">
        <v>52</v>
      </c>
      <c r="B327" s="4" t="s">
        <v>65</v>
      </c>
      <c r="C327" s="4" t="s">
        <v>53</v>
      </c>
      <c r="D327" s="4" t="s">
        <v>59</v>
      </c>
      <c r="E327" s="4" t="s">
        <v>81</v>
      </c>
      <c r="F327" s="6">
        <v>16711</v>
      </c>
    </row>
    <row r="328" spans="1:6" ht="14.55" customHeight="1" x14ac:dyDescent="0.25">
      <c r="A328" s="4" t="s">
        <v>52</v>
      </c>
      <c r="B328" s="4" t="s">
        <v>65</v>
      </c>
      <c r="C328" s="4" t="s">
        <v>53</v>
      </c>
      <c r="D328" s="4" t="s">
        <v>59</v>
      </c>
      <c r="E328" s="4" t="s">
        <v>82</v>
      </c>
      <c r="F328" s="6">
        <v>42</v>
      </c>
    </row>
    <row r="329" spans="1:6" ht="14.55" customHeight="1" x14ac:dyDescent="0.25">
      <c r="A329" s="4" t="s">
        <v>52</v>
      </c>
      <c r="B329" s="4" t="s">
        <v>65</v>
      </c>
      <c r="C329" s="4" t="s">
        <v>53</v>
      </c>
      <c r="D329" s="4" t="s">
        <v>60</v>
      </c>
      <c r="E329" s="4" t="s">
        <v>71</v>
      </c>
      <c r="F329" s="6">
        <v>12679</v>
      </c>
    </row>
    <row r="330" spans="1:6" ht="14.55" customHeight="1" x14ac:dyDescent="0.25">
      <c r="A330" s="4" t="s">
        <v>52</v>
      </c>
      <c r="B330" s="4" t="s">
        <v>65</v>
      </c>
      <c r="C330" s="4" t="s">
        <v>53</v>
      </c>
      <c r="D330" s="4" t="s">
        <v>60</v>
      </c>
      <c r="E330" s="4" t="s">
        <v>72</v>
      </c>
      <c r="F330" s="6">
        <v>19046</v>
      </c>
    </row>
    <row r="331" spans="1:6" ht="14.55" customHeight="1" x14ac:dyDescent="0.25">
      <c r="A331" s="4" t="s">
        <v>52</v>
      </c>
      <c r="B331" s="4" t="s">
        <v>65</v>
      </c>
      <c r="C331" s="4" t="s">
        <v>53</v>
      </c>
      <c r="D331" s="4" t="s">
        <v>60</v>
      </c>
      <c r="E331" s="4" t="s">
        <v>73</v>
      </c>
      <c r="F331" s="6">
        <v>4624</v>
      </c>
    </row>
    <row r="332" spans="1:6" ht="14.55" customHeight="1" x14ac:dyDescent="0.25">
      <c r="A332" s="4" t="s">
        <v>52</v>
      </c>
      <c r="B332" s="4" t="s">
        <v>65</v>
      </c>
      <c r="C332" s="4" t="s">
        <v>53</v>
      </c>
      <c r="D332" s="4" t="s">
        <v>60</v>
      </c>
      <c r="E332" s="4" t="s">
        <v>74</v>
      </c>
      <c r="F332" s="6">
        <v>4670</v>
      </c>
    </row>
    <row r="333" spans="1:6" ht="14.55" customHeight="1" x14ac:dyDescent="0.25">
      <c r="A333" s="4" t="s">
        <v>52</v>
      </c>
      <c r="B333" s="4" t="s">
        <v>65</v>
      </c>
      <c r="C333" s="4" t="s">
        <v>53</v>
      </c>
      <c r="D333" s="4" t="s">
        <v>60</v>
      </c>
      <c r="E333" s="4" t="s">
        <v>75</v>
      </c>
      <c r="F333" s="6">
        <v>5716</v>
      </c>
    </row>
    <row r="334" spans="1:6" ht="14.55" customHeight="1" x14ac:dyDescent="0.25">
      <c r="A334" s="4" t="s">
        <v>52</v>
      </c>
      <c r="B334" s="4" t="s">
        <v>65</v>
      </c>
      <c r="C334" s="4" t="s">
        <v>53</v>
      </c>
      <c r="D334" s="4" t="s">
        <v>60</v>
      </c>
      <c r="E334" s="4" t="s">
        <v>76</v>
      </c>
      <c r="F334" s="6">
        <v>5937</v>
      </c>
    </row>
    <row r="335" spans="1:6" ht="14.55" customHeight="1" x14ac:dyDescent="0.25">
      <c r="A335" s="4" t="s">
        <v>52</v>
      </c>
      <c r="B335" s="4" t="s">
        <v>65</v>
      </c>
      <c r="C335" s="4" t="s">
        <v>53</v>
      </c>
      <c r="D335" s="4" t="s">
        <v>60</v>
      </c>
      <c r="E335" s="4" t="s">
        <v>77</v>
      </c>
      <c r="F335" s="6">
        <v>5345</v>
      </c>
    </row>
    <row r="336" spans="1:6" ht="14.55" customHeight="1" x14ac:dyDescent="0.25">
      <c r="A336" s="4" t="s">
        <v>52</v>
      </c>
      <c r="B336" s="4" t="s">
        <v>65</v>
      </c>
      <c r="C336" s="4" t="s">
        <v>53</v>
      </c>
      <c r="D336" s="4" t="s">
        <v>60</v>
      </c>
      <c r="E336" s="4" t="s">
        <v>78</v>
      </c>
      <c r="F336" s="6">
        <v>5209</v>
      </c>
    </row>
    <row r="337" spans="1:6" ht="14.55" customHeight="1" x14ac:dyDescent="0.25">
      <c r="A337" s="4" t="s">
        <v>52</v>
      </c>
      <c r="B337" s="4" t="s">
        <v>65</v>
      </c>
      <c r="C337" s="4" t="s">
        <v>53</v>
      </c>
      <c r="D337" s="4" t="s">
        <v>60</v>
      </c>
      <c r="E337" s="4" t="s">
        <v>79</v>
      </c>
      <c r="F337" s="6">
        <v>4129</v>
      </c>
    </row>
    <row r="338" spans="1:6" ht="14.55" customHeight="1" x14ac:dyDescent="0.25">
      <c r="A338" s="4" t="s">
        <v>52</v>
      </c>
      <c r="B338" s="4" t="s">
        <v>65</v>
      </c>
      <c r="C338" s="4" t="s">
        <v>53</v>
      </c>
      <c r="D338" s="4" t="s">
        <v>60</v>
      </c>
      <c r="E338" s="4" t="s">
        <v>80</v>
      </c>
      <c r="F338" s="6">
        <v>907</v>
      </c>
    </row>
    <row r="339" spans="1:6" ht="14.55" customHeight="1" x14ac:dyDescent="0.25">
      <c r="A339" s="4" t="s">
        <v>52</v>
      </c>
      <c r="B339" s="4" t="s">
        <v>65</v>
      </c>
      <c r="C339" s="4" t="s">
        <v>53</v>
      </c>
      <c r="D339" s="4" t="s">
        <v>60</v>
      </c>
      <c r="E339" s="4" t="s">
        <v>81</v>
      </c>
      <c r="F339" s="6">
        <v>14902</v>
      </c>
    </row>
    <row r="340" spans="1:6" ht="14.55" customHeight="1" x14ac:dyDescent="0.25">
      <c r="A340" s="4" t="s">
        <v>52</v>
      </c>
      <c r="B340" s="4" t="s">
        <v>65</v>
      </c>
      <c r="C340" s="4" t="s">
        <v>53</v>
      </c>
      <c r="D340" s="4" t="s">
        <v>60</v>
      </c>
      <c r="E340" s="4" t="s">
        <v>82</v>
      </c>
      <c r="F340" s="6">
        <v>29</v>
      </c>
    </row>
    <row r="341" spans="1:6" ht="14.55" customHeight="1" x14ac:dyDescent="0.25">
      <c r="A341" s="4" t="s">
        <v>52</v>
      </c>
      <c r="B341" s="4" t="s">
        <v>65</v>
      </c>
      <c r="C341" s="4" t="s">
        <v>61</v>
      </c>
      <c r="D341" s="4" t="s">
        <v>54</v>
      </c>
      <c r="E341" s="4" t="s">
        <v>71</v>
      </c>
      <c r="F341" s="6">
        <v>676</v>
      </c>
    </row>
    <row r="342" spans="1:6" ht="14.55" customHeight="1" x14ac:dyDescent="0.25">
      <c r="A342" s="4" t="s">
        <v>52</v>
      </c>
      <c r="B342" s="4" t="s">
        <v>65</v>
      </c>
      <c r="C342" s="4" t="s">
        <v>61</v>
      </c>
      <c r="D342" s="4" t="s">
        <v>54</v>
      </c>
      <c r="E342" s="4" t="s">
        <v>72</v>
      </c>
      <c r="F342" s="6">
        <v>1211</v>
      </c>
    </row>
    <row r="343" spans="1:6" ht="14.55" customHeight="1" x14ac:dyDescent="0.25">
      <c r="A343" s="4" t="s">
        <v>52</v>
      </c>
      <c r="B343" s="4" t="s">
        <v>65</v>
      </c>
      <c r="C343" s="4" t="s">
        <v>61</v>
      </c>
      <c r="D343" s="4" t="s">
        <v>54</v>
      </c>
      <c r="E343" s="4" t="s">
        <v>73</v>
      </c>
      <c r="F343" s="6">
        <v>326</v>
      </c>
    </row>
    <row r="344" spans="1:6" ht="14.55" customHeight="1" x14ac:dyDescent="0.25">
      <c r="A344" s="4" t="s">
        <v>52</v>
      </c>
      <c r="B344" s="4" t="s">
        <v>65</v>
      </c>
      <c r="C344" s="4" t="s">
        <v>61</v>
      </c>
      <c r="D344" s="4" t="s">
        <v>54</v>
      </c>
      <c r="E344" s="4" t="s">
        <v>74</v>
      </c>
      <c r="F344" s="6">
        <v>254</v>
      </c>
    </row>
    <row r="345" spans="1:6" ht="14.55" customHeight="1" x14ac:dyDescent="0.25">
      <c r="A345" s="4" t="s">
        <v>52</v>
      </c>
      <c r="B345" s="4" t="s">
        <v>65</v>
      </c>
      <c r="C345" s="4" t="s">
        <v>61</v>
      </c>
      <c r="D345" s="4" t="s">
        <v>54</v>
      </c>
      <c r="E345" s="4" t="s">
        <v>75</v>
      </c>
      <c r="F345" s="6">
        <v>212</v>
      </c>
    </row>
    <row r="346" spans="1:6" ht="14.55" customHeight="1" x14ac:dyDescent="0.25">
      <c r="A346" s="4" t="s">
        <v>52</v>
      </c>
      <c r="B346" s="4" t="s">
        <v>65</v>
      </c>
      <c r="C346" s="4" t="s">
        <v>61</v>
      </c>
      <c r="D346" s="4" t="s">
        <v>54</v>
      </c>
      <c r="E346" s="4" t="s">
        <v>76</v>
      </c>
      <c r="F346" s="6">
        <v>256</v>
      </c>
    </row>
    <row r="347" spans="1:6" ht="14.55" customHeight="1" x14ac:dyDescent="0.25">
      <c r="A347" s="4" t="s">
        <v>52</v>
      </c>
      <c r="B347" s="4" t="s">
        <v>65</v>
      </c>
      <c r="C347" s="4" t="s">
        <v>61</v>
      </c>
      <c r="D347" s="4" t="s">
        <v>54</v>
      </c>
      <c r="E347" s="4" t="s">
        <v>77</v>
      </c>
      <c r="F347" s="6">
        <v>382</v>
      </c>
    </row>
    <row r="348" spans="1:6" ht="14.55" customHeight="1" x14ac:dyDescent="0.25">
      <c r="A348" s="4" t="s">
        <v>52</v>
      </c>
      <c r="B348" s="4" t="s">
        <v>65</v>
      </c>
      <c r="C348" s="4" t="s">
        <v>61</v>
      </c>
      <c r="D348" s="4" t="s">
        <v>54</v>
      </c>
      <c r="E348" s="4" t="s">
        <v>78</v>
      </c>
      <c r="F348" s="6">
        <v>577</v>
      </c>
    </row>
    <row r="349" spans="1:6" ht="14.55" customHeight="1" x14ac:dyDescent="0.25">
      <c r="A349" s="4" t="s">
        <v>52</v>
      </c>
      <c r="B349" s="4" t="s">
        <v>65</v>
      </c>
      <c r="C349" s="4" t="s">
        <v>61</v>
      </c>
      <c r="D349" s="4" t="s">
        <v>54</v>
      </c>
      <c r="E349" s="4" t="s">
        <v>79</v>
      </c>
      <c r="F349" s="6">
        <v>594</v>
      </c>
    </row>
    <row r="350" spans="1:6" ht="14.55" customHeight="1" x14ac:dyDescent="0.25">
      <c r="A350" s="4" t="s">
        <v>52</v>
      </c>
      <c r="B350" s="4" t="s">
        <v>65</v>
      </c>
      <c r="C350" s="4" t="s">
        <v>61</v>
      </c>
      <c r="D350" s="4" t="s">
        <v>54</v>
      </c>
      <c r="E350" s="4" t="s">
        <v>80</v>
      </c>
      <c r="F350" s="6">
        <v>307</v>
      </c>
    </row>
    <row r="351" spans="1:6" ht="14.55" customHeight="1" x14ac:dyDescent="0.25">
      <c r="A351" s="4" t="s">
        <v>52</v>
      </c>
      <c r="B351" s="4" t="s">
        <v>65</v>
      </c>
      <c r="C351" s="4" t="s">
        <v>61</v>
      </c>
      <c r="D351" s="4" t="s">
        <v>54</v>
      </c>
      <c r="E351" s="4" t="s">
        <v>81</v>
      </c>
      <c r="F351" s="6">
        <v>4469</v>
      </c>
    </row>
    <row r="352" spans="1:6" ht="14.55" customHeight="1" x14ac:dyDescent="0.25">
      <c r="A352" s="4" t="s">
        <v>52</v>
      </c>
      <c r="B352" s="4" t="s">
        <v>65</v>
      </c>
      <c r="C352" s="4" t="s">
        <v>61</v>
      </c>
      <c r="D352" s="4" t="s">
        <v>54</v>
      </c>
      <c r="E352" s="4" t="s">
        <v>82</v>
      </c>
      <c r="F352" s="6">
        <v>27</v>
      </c>
    </row>
    <row r="353" spans="1:6" ht="14.55" customHeight="1" x14ac:dyDescent="0.25">
      <c r="A353" s="4" t="s">
        <v>52</v>
      </c>
      <c r="B353" s="4" t="s">
        <v>65</v>
      </c>
      <c r="C353" s="4" t="s">
        <v>61</v>
      </c>
      <c r="D353" s="4" t="s">
        <v>55</v>
      </c>
      <c r="E353" s="4" t="s">
        <v>71</v>
      </c>
      <c r="F353" s="6">
        <v>558</v>
      </c>
    </row>
    <row r="354" spans="1:6" ht="14.55" customHeight="1" x14ac:dyDescent="0.25">
      <c r="A354" s="4" t="s">
        <v>52</v>
      </c>
      <c r="B354" s="4" t="s">
        <v>65</v>
      </c>
      <c r="C354" s="4" t="s">
        <v>61</v>
      </c>
      <c r="D354" s="4" t="s">
        <v>55</v>
      </c>
      <c r="E354" s="4" t="s">
        <v>72</v>
      </c>
      <c r="F354" s="6">
        <v>1033</v>
      </c>
    </row>
    <row r="355" spans="1:6" ht="14.55" customHeight="1" x14ac:dyDescent="0.25">
      <c r="A355" s="4" t="s">
        <v>52</v>
      </c>
      <c r="B355" s="4" t="s">
        <v>65</v>
      </c>
      <c r="C355" s="4" t="s">
        <v>61</v>
      </c>
      <c r="D355" s="4" t="s">
        <v>55</v>
      </c>
      <c r="E355" s="4" t="s">
        <v>73</v>
      </c>
      <c r="F355" s="6">
        <v>304</v>
      </c>
    </row>
    <row r="356" spans="1:6" ht="14.55" customHeight="1" x14ac:dyDescent="0.25">
      <c r="A356" s="4" t="s">
        <v>52</v>
      </c>
      <c r="B356" s="4" t="s">
        <v>65</v>
      </c>
      <c r="C356" s="4" t="s">
        <v>61</v>
      </c>
      <c r="D356" s="4" t="s">
        <v>55</v>
      </c>
      <c r="E356" s="4" t="s">
        <v>74</v>
      </c>
      <c r="F356" s="6">
        <v>236</v>
      </c>
    </row>
    <row r="357" spans="1:6" ht="14.55" customHeight="1" x14ac:dyDescent="0.25">
      <c r="A357" s="4" t="s">
        <v>52</v>
      </c>
      <c r="B357" s="4" t="s">
        <v>65</v>
      </c>
      <c r="C357" s="4" t="s">
        <v>61</v>
      </c>
      <c r="D357" s="4" t="s">
        <v>55</v>
      </c>
      <c r="E357" s="4" t="s">
        <v>75</v>
      </c>
      <c r="F357" s="6">
        <v>239</v>
      </c>
    </row>
    <row r="358" spans="1:6" ht="14.55" customHeight="1" x14ac:dyDescent="0.25">
      <c r="A358" s="4" t="s">
        <v>52</v>
      </c>
      <c r="B358" s="4" t="s">
        <v>65</v>
      </c>
      <c r="C358" s="4" t="s">
        <v>61</v>
      </c>
      <c r="D358" s="4" t="s">
        <v>55</v>
      </c>
      <c r="E358" s="4" t="s">
        <v>76</v>
      </c>
      <c r="F358" s="6">
        <v>252</v>
      </c>
    </row>
    <row r="359" spans="1:6" ht="14.55" customHeight="1" x14ac:dyDescent="0.25">
      <c r="A359" s="4" t="s">
        <v>52</v>
      </c>
      <c r="B359" s="4" t="s">
        <v>65</v>
      </c>
      <c r="C359" s="4" t="s">
        <v>61</v>
      </c>
      <c r="D359" s="4" t="s">
        <v>55</v>
      </c>
      <c r="E359" s="4" t="s">
        <v>77</v>
      </c>
      <c r="F359" s="6">
        <v>335</v>
      </c>
    </row>
    <row r="360" spans="1:6" ht="14.55" customHeight="1" x14ac:dyDescent="0.25">
      <c r="A360" s="4" t="s">
        <v>52</v>
      </c>
      <c r="B360" s="4" t="s">
        <v>65</v>
      </c>
      <c r="C360" s="4" t="s">
        <v>61</v>
      </c>
      <c r="D360" s="4" t="s">
        <v>55</v>
      </c>
      <c r="E360" s="4" t="s">
        <v>78</v>
      </c>
      <c r="F360" s="6">
        <v>460</v>
      </c>
    </row>
    <row r="361" spans="1:6" ht="14.55" customHeight="1" x14ac:dyDescent="0.25">
      <c r="A361" s="4" t="s">
        <v>52</v>
      </c>
      <c r="B361" s="4" t="s">
        <v>65</v>
      </c>
      <c r="C361" s="4" t="s">
        <v>61</v>
      </c>
      <c r="D361" s="4" t="s">
        <v>55</v>
      </c>
      <c r="E361" s="4" t="s">
        <v>79</v>
      </c>
      <c r="F361" s="6">
        <v>566</v>
      </c>
    </row>
    <row r="362" spans="1:6" ht="14.55" customHeight="1" x14ac:dyDescent="0.25">
      <c r="A362" s="4" t="s">
        <v>52</v>
      </c>
      <c r="B362" s="4" t="s">
        <v>65</v>
      </c>
      <c r="C362" s="4" t="s">
        <v>61</v>
      </c>
      <c r="D362" s="4" t="s">
        <v>55</v>
      </c>
      <c r="E362" s="4" t="s">
        <v>80</v>
      </c>
      <c r="F362" s="6">
        <v>238</v>
      </c>
    </row>
    <row r="363" spans="1:6" ht="14.55" customHeight="1" x14ac:dyDescent="0.25">
      <c r="A363" s="4" t="s">
        <v>52</v>
      </c>
      <c r="B363" s="4" t="s">
        <v>65</v>
      </c>
      <c r="C363" s="4" t="s">
        <v>61</v>
      </c>
      <c r="D363" s="4" t="s">
        <v>55</v>
      </c>
      <c r="E363" s="4" t="s">
        <v>81</v>
      </c>
      <c r="F363" s="6">
        <v>4311</v>
      </c>
    </row>
    <row r="364" spans="1:6" ht="14.55" customHeight="1" x14ac:dyDescent="0.25">
      <c r="A364" s="4" t="s">
        <v>52</v>
      </c>
      <c r="B364" s="4" t="s">
        <v>65</v>
      </c>
      <c r="C364" s="4" t="s">
        <v>61</v>
      </c>
      <c r="D364" s="4" t="s">
        <v>55</v>
      </c>
      <c r="E364" s="4" t="s">
        <v>82</v>
      </c>
      <c r="F364" s="6">
        <v>26</v>
      </c>
    </row>
    <row r="365" spans="1:6" ht="14.55" customHeight="1" x14ac:dyDescent="0.25">
      <c r="A365" s="4" t="s">
        <v>52</v>
      </c>
      <c r="B365" s="4" t="s">
        <v>65</v>
      </c>
      <c r="C365" s="4" t="s">
        <v>61</v>
      </c>
      <c r="D365" s="4" t="s">
        <v>56</v>
      </c>
      <c r="E365" s="4" t="s">
        <v>71</v>
      </c>
      <c r="F365" s="6">
        <v>158</v>
      </c>
    </row>
    <row r="366" spans="1:6" ht="14.55" customHeight="1" x14ac:dyDescent="0.25">
      <c r="A366" s="4" t="s">
        <v>52</v>
      </c>
      <c r="B366" s="4" t="s">
        <v>65</v>
      </c>
      <c r="C366" s="4" t="s">
        <v>61</v>
      </c>
      <c r="D366" s="4" t="s">
        <v>56</v>
      </c>
      <c r="E366" s="4" t="s">
        <v>72</v>
      </c>
      <c r="F366" s="6">
        <v>398</v>
      </c>
    </row>
    <row r="367" spans="1:6" ht="14.55" customHeight="1" x14ac:dyDescent="0.25">
      <c r="A367" s="4" t="s">
        <v>52</v>
      </c>
      <c r="B367" s="4" t="s">
        <v>65</v>
      </c>
      <c r="C367" s="4" t="s">
        <v>61</v>
      </c>
      <c r="D367" s="4" t="s">
        <v>56</v>
      </c>
      <c r="E367" s="4" t="s">
        <v>73</v>
      </c>
      <c r="F367" s="6">
        <v>144</v>
      </c>
    </row>
    <row r="368" spans="1:6" ht="14.55" customHeight="1" x14ac:dyDescent="0.25">
      <c r="A368" s="4" t="s">
        <v>52</v>
      </c>
      <c r="B368" s="4" t="s">
        <v>65</v>
      </c>
      <c r="C368" s="4" t="s">
        <v>61</v>
      </c>
      <c r="D368" s="4" t="s">
        <v>56</v>
      </c>
      <c r="E368" s="4" t="s">
        <v>74</v>
      </c>
      <c r="F368" s="6">
        <v>108</v>
      </c>
    </row>
    <row r="369" spans="1:6" ht="14.55" customHeight="1" x14ac:dyDescent="0.25">
      <c r="A369" s="4" t="s">
        <v>52</v>
      </c>
      <c r="B369" s="4" t="s">
        <v>65</v>
      </c>
      <c r="C369" s="4" t="s">
        <v>61</v>
      </c>
      <c r="D369" s="4" t="s">
        <v>56</v>
      </c>
      <c r="E369" s="4" t="s">
        <v>75</v>
      </c>
      <c r="F369" s="6">
        <v>114</v>
      </c>
    </row>
    <row r="370" spans="1:6" ht="14.55" customHeight="1" x14ac:dyDescent="0.25">
      <c r="A370" s="4" t="s">
        <v>52</v>
      </c>
      <c r="B370" s="4" t="s">
        <v>65</v>
      </c>
      <c r="C370" s="4" t="s">
        <v>61</v>
      </c>
      <c r="D370" s="4" t="s">
        <v>56</v>
      </c>
      <c r="E370" s="4" t="s">
        <v>76</v>
      </c>
      <c r="F370" s="6">
        <v>109</v>
      </c>
    </row>
    <row r="371" spans="1:6" ht="14.55" customHeight="1" x14ac:dyDescent="0.25">
      <c r="A371" s="4" t="s">
        <v>52</v>
      </c>
      <c r="B371" s="4" t="s">
        <v>65</v>
      </c>
      <c r="C371" s="4" t="s">
        <v>61</v>
      </c>
      <c r="D371" s="4" t="s">
        <v>56</v>
      </c>
      <c r="E371" s="4" t="s">
        <v>77</v>
      </c>
      <c r="F371" s="6">
        <v>159</v>
      </c>
    </row>
    <row r="372" spans="1:6" ht="14.55" customHeight="1" x14ac:dyDescent="0.25">
      <c r="A372" s="4" t="s">
        <v>52</v>
      </c>
      <c r="B372" s="4" t="s">
        <v>65</v>
      </c>
      <c r="C372" s="4" t="s">
        <v>61</v>
      </c>
      <c r="D372" s="4" t="s">
        <v>56</v>
      </c>
      <c r="E372" s="4" t="s">
        <v>78</v>
      </c>
      <c r="F372" s="6">
        <v>225</v>
      </c>
    </row>
    <row r="373" spans="1:6" ht="14.55" customHeight="1" x14ac:dyDescent="0.25">
      <c r="A373" s="4" t="s">
        <v>52</v>
      </c>
      <c r="B373" s="4" t="s">
        <v>65</v>
      </c>
      <c r="C373" s="4" t="s">
        <v>61</v>
      </c>
      <c r="D373" s="4" t="s">
        <v>56</v>
      </c>
      <c r="E373" s="4" t="s">
        <v>79</v>
      </c>
      <c r="F373" s="6">
        <v>219</v>
      </c>
    </row>
    <row r="374" spans="1:6" ht="14.55" customHeight="1" x14ac:dyDescent="0.25">
      <c r="A374" s="4" t="s">
        <v>52</v>
      </c>
      <c r="B374" s="4" t="s">
        <v>65</v>
      </c>
      <c r="C374" s="4" t="s">
        <v>61</v>
      </c>
      <c r="D374" s="4" t="s">
        <v>56</v>
      </c>
      <c r="E374" s="4" t="s">
        <v>80</v>
      </c>
      <c r="F374" s="6">
        <v>113</v>
      </c>
    </row>
    <row r="375" spans="1:6" ht="14.55" customHeight="1" x14ac:dyDescent="0.25">
      <c r="A375" s="4" t="s">
        <v>52</v>
      </c>
      <c r="B375" s="4" t="s">
        <v>65</v>
      </c>
      <c r="C375" s="4" t="s">
        <v>61</v>
      </c>
      <c r="D375" s="4" t="s">
        <v>56</v>
      </c>
      <c r="E375" s="4" t="s">
        <v>81</v>
      </c>
      <c r="F375" s="6">
        <v>2230</v>
      </c>
    </row>
    <row r="376" spans="1:6" ht="14.55" customHeight="1" x14ac:dyDescent="0.25">
      <c r="A376" s="4" t="s">
        <v>52</v>
      </c>
      <c r="B376" s="4" t="s">
        <v>65</v>
      </c>
      <c r="C376" s="4" t="s">
        <v>61</v>
      </c>
      <c r="D376" s="4" t="s">
        <v>56</v>
      </c>
      <c r="E376" s="4" t="s">
        <v>82</v>
      </c>
      <c r="F376" s="6">
        <v>4</v>
      </c>
    </row>
    <row r="377" spans="1:6" ht="14.55" customHeight="1" x14ac:dyDescent="0.25">
      <c r="A377" s="4" t="s">
        <v>52</v>
      </c>
      <c r="B377" s="4" t="s">
        <v>65</v>
      </c>
      <c r="C377" s="4" t="s">
        <v>61</v>
      </c>
      <c r="D377" s="4" t="s">
        <v>57</v>
      </c>
      <c r="E377" s="4" t="s">
        <v>71</v>
      </c>
      <c r="F377" s="6">
        <v>289</v>
      </c>
    </row>
    <row r="378" spans="1:6" ht="14.55" customHeight="1" x14ac:dyDescent="0.25">
      <c r="A378" s="4" t="s">
        <v>52</v>
      </c>
      <c r="B378" s="4" t="s">
        <v>65</v>
      </c>
      <c r="C378" s="4" t="s">
        <v>61</v>
      </c>
      <c r="D378" s="4" t="s">
        <v>57</v>
      </c>
      <c r="E378" s="4" t="s">
        <v>72</v>
      </c>
      <c r="F378" s="6">
        <v>609</v>
      </c>
    </row>
    <row r="379" spans="1:6" ht="14.55" customHeight="1" x14ac:dyDescent="0.25">
      <c r="A379" s="4" t="s">
        <v>52</v>
      </c>
      <c r="B379" s="4" t="s">
        <v>65</v>
      </c>
      <c r="C379" s="4" t="s">
        <v>61</v>
      </c>
      <c r="D379" s="4" t="s">
        <v>57</v>
      </c>
      <c r="E379" s="4" t="s">
        <v>73</v>
      </c>
      <c r="F379" s="6">
        <v>231</v>
      </c>
    </row>
    <row r="380" spans="1:6" ht="14.55" customHeight="1" x14ac:dyDescent="0.25">
      <c r="A380" s="4" t="s">
        <v>52</v>
      </c>
      <c r="B380" s="4" t="s">
        <v>65</v>
      </c>
      <c r="C380" s="4" t="s">
        <v>61</v>
      </c>
      <c r="D380" s="4" t="s">
        <v>57</v>
      </c>
      <c r="E380" s="4" t="s">
        <v>74</v>
      </c>
      <c r="F380" s="6">
        <v>174</v>
      </c>
    </row>
    <row r="381" spans="1:6" ht="14.55" customHeight="1" x14ac:dyDescent="0.25">
      <c r="A381" s="4" t="s">
        <v>52</v>
      </c>
      <c r="B381" s="4" t="s">
        <v>65</v>
      </c>
      <c r="C381" s="4" t="s">
        <v>61</v>
      </c>
      <c r="D381" s="4" t="s">
        <v>57</v>
      </c>
      <c r="E381" s="4" t="s">
        <v>75</v>
      </c>
      <c r="F381" s="6">
        <v>146</v>
      </c>
    </row>
    <row r="382" spans="1:6" ht="14.55" customHeight="1" x14ac:dyDescent="0.25">
      <c r="A382" s="4" t="s">
        <v>52</v>
      </c>
      <c r="B382" s="4" t="s">
        <v>65</v>
      </c>
      <c r="C382" s="4" t="s">
        <v>61</v>
      </c>
      <c r="D382" s="4" t="s">
        <v>57</v>
      </c>
      <c r="E382" s="4" t="s">
        <v>76</v>
      </c>
      <c r="F382" s="6">
        <v>147</v>
      </c>
    </row>
    <row r="383" spans="1:6" ht="14.55" customHeight="1" x14ac:dyDescent="0.25">
      <c r="A383" s="4" t="s">
        <v>52</v>
      </c>
      <c r="B383" s="4" t="s">
        <v>65</v>
      </c>
      <c r="C383" s="4" t="s">
        <v>61</v>
      </c>
      <c r="D383" s="4" t="s">
        <v>57</v>
      </c>
      <c r="E383" s="4" t="s">
        <v>77</v>
      </c>
      <c r="F383" s="6">
        <v>180</v>
      </c>
    </row>
    <row r="384" spans="1:6" ht="14.55" customHeight="1" x14ac:dyDescent="0.25">
      <c r="A384" s="4" t="s">
        <v>52</v>
      </c>
      <c r="B384" s="4" t="s">
        <v>65</v>
      </c>
      <c r="C384" s="4" t="s">
        <v>61</v>
      </c>
      <c r="D384" s="4" t="s">
        <v>57</v>
      </c>
      <c r="E384" s="4" t="s">
        <v>78</v>
      </c>
      <c r="F384" s="6">
        <v>243</v>
      </c>
    </row>
    <row r="385" spans="1:6" ht="14.55" customHeight="1" x14ac:dyDescent="0.25">
      <c r="A385" s="4" t="s">
        <v>52</v>
      </c>
      <c r="B385" s="4" t="s">
        <v>65</v>
      </c>
      <c r="C385" s="4" t="s">
        <v>61</v>
      </c>
      <c r="D385" s="4" t="s">
        <v>57</v>
      </c>
      <c r="E385" s="4" t="s">
        <v>79</v>
      </c>
      <c r="F385" s="6">
        <v>271</v>
      </c>
    </row>
    <row r="386" spans="1:6" ht="14.55" customHeight="1" x14ac:dyDescent="0.25">
      <c r="A386" s="4" t="s">
        <v>52</v>
      </c>
      <c r="B386" s="4" t="s">
        <v>65</v>
      </c>
      <c r="C386" s="4" t="s">
        <v>61</v>
      </c>
      <c r="D386" s="4" t="s">
        <v>57</v>
      </c>
      <c r="E386" s="4" t="s">
        <v>80</v>
      </c>
      <c r="F386" s="6">
        <v>116</v>
      </c>
    </row>
    <row r="387" spans="1:6" ht="14.55" customHeight="1" x14ac:dyDescent="0.25">
      <c r="A387" s="4" t="s">
        <v>52</v>
      </c>
      <c r="B387" s="4" t="s">
        <v>65</v>
      </c>
      <c r="C387" s="4" t="s">
        <v>61</v>
      </c>
      <c r="D387" s="4" t="s">
        <v>57</v>
      </c>
      <c r="E387" s="4" t="s">
        <v>81</v>
      </c>
      <c r="F387" s="6">
        <v>2730</v>
      </c>
    </row>
    <row r="388" spans="1:6" ht="14.55" customHeight="1" x14ac:dyDescent="0.25">
      <c r="A388" s="4" t="s">
        <v>52</v>
      </c>
      <c r="B388" s="4" t="s">
        <v>65</v>
      </c>
      <c r="C388" s="4" t="s">
        <v>61</v>
      </c>
      <c r="D388" s="4" t="s">
        <v>57</v>
      </c>
      <c r="E388" s="4" t="s">
        <v>82</v>
      </c>
      <c r="F388" s="6">
        <v>4</v>
      </c>
    </row>
    <row r="389" spans="1:6" ht="14.55" customHeight="1" x14ac:dyDescent="0.25">
      <c r="A389" s="4" t="s">
        <v>52</v>
      </c>
      <c r="B389" s="4" t="s">
        <v>65</v>
      </c>
      <c r="C389" s="4" t="s">
        <v>61</v>
      </c>
      <c r="D389" s="4" t="s">
        <v>58</v>
      </c>
      <c r="E389" s="4" t="s">
        <v>71</v>
      </c>
      <c r="F389" s="6">
        <v>311</v>
      </c>
    </row>
    <row r="390" spans="1:6" ht="14.55" customHeight="1" x14ac:dyDescent="0.25">
      <c r="A390" s="4" t="s">
        <v>52</v>
      </c>
      <c r="B390" s="4" t="s">
        <v>65</v>
      </c>
      <c r="C390" s="4" t="s">
        <v>61</v>
      </c>
      <c r="D390" s="4" t="s">
        <v>58</v>
      </c>
      <c r="E390" s="4" t="s">
        <v>72</v>
      </c>
      <c r="F390" s="6">
        <v>827</v>
      </c>
    </row>
    <row r="391" spans="1:6" ht="14.55" customHeight="1" x14ac:dyDescent="0.25">
      <c r="A391" s="4" t="s">
        <v>52</v>
      </c>
      <c r="B391" s="4" t="s">
        <v>65</v>
      </c>
      <c r="C391" s="4" t="s">
        <v>61</v>
      </c>
      <c r="D391" s="4" t="s">
        <v>58</v>
      </c>
      <c r="E391" s="4" t="s">
        <v>73</v>
      </c>
      <c r="F391" s="6">
        <v>282</v>
      </c>
    </row>
    <row r="392" spans="1:6" ht="14.55" customHeight="1" x14ac:dyDescent="0.25">
      <c r="A392" s="4" t="s">
        <v>52</v>
      </c>
      <c r="B392" s="4" t="s">
        <v>65</v>
      </c>
      <c r="C392" s="4" t="s">
        <v>61</v>
      </c>
      <c r="D392" s="4" t="s">
        <v>58</v>
      </c>
      <c r="E392" s="4" t="s">
        <v>74</v>
      </c>
      <c r="F392" s="6">
        <v>261</v>
      </c>
    </row>
    <row r="393" spans="1:6" ht="14.55" customHeight="1" x14ac:dyDescent="0.25">
      <c r="A393" s="4" t="s">
        <v>52</v>
      </c>
      <c r="B393" s="4" t="s">
        <v>65</v>
      </c>
      <c r="C393" s="4" t="s">
        <v>61</v>
      </c>
      <c r="D393" s="4" t="s">
        <v>58</v>
      </c>
      <c r="E393" s="4" t="s">
        <v>75</v>
      </c>
      <c r="F393" s="6">
        <v>241</v>
      </c>
    </row>
    <row r="394" spans="1:6" ht="14.55" customHeight="1" x14ac:dyDescent="0.25">
      <c r="A394" s="4" t="s">
        <v>52</v>
      </c>
      <c r="B394" s="4" t="s">
        <v>65</v>
      </c>
      <c r="C394" s="4" t="s">
        <v>61</v>
      </c>
      <c r="D394" s="4" t="s">
        <v>58</v>
      </c>
      <c r="E394" s="4" t="s">
        <v>76</v>
      </c>
      <c r="F394" s="6">
        <v>220</v>
      </c>
    </row>
    <row r="395" spans="1:6" ht="14.55" customHeight="1" x14ac:dyDescent="0.25">
      <c r="A395" s="4" t="s">
        <v>52</v>
      </c>
      <c r="B395" s="4" t="s">
        <v>65</v>
      </c>
      <c r="C395" s="4" t="s">
        <v>61</v>
      </c>
      <c r="D395" s="4" t="s">
        <v>58</v>
      </c>
      <c r="E395" s="4" t="s">
        <v>77</v>
      </c>
      <c r="F395" s="6">
        <v>259</v>
      </c>
    </row>
    <row r="396" spans="1:6" ht="14.55" customHeight="1" x14ac:dyDescent="0.25">
      <c r="A396" s="4" t="s">
        <v>52</v>
      </c>
      <c r="B396" s="4" t="s">
        <v>65</v>
      </c>
      <c r="C396" s="4" t="s">
        <v>61</v>
      </c>
      <c r="D396" s="4" t="s">
        <v>58</v>
      </c>
      <c r="E396" s="4" t="s">
        <v>78</v>
      </c>
      <c r="F396" s="6">
        <v>323</v>
      </c>
    </row>
    <row r="397" spans="1:6" ht="14.55" customHeight="1" x14ac:dyDescent="0.25">
      <c r="A397" s="4" t="s">
        <v>52</v>
      </c>
      <c r="B397" s="4" t="s">
        <v>65</v>
      </c>
      <c r="C397" s="4" t="s">
        <v>61</v>
      </c>
      <c r="D397" s="4" t="s">
        <v>58</v>
      </c>
      <c r="E397" s="4" t="s">
        <v>79</v>
      </c>
      <c r="F397" s="6">
        <v>330</v>
      </c>
    </row>
    <row r="398" spans="1:6" ht="14.55" customHeight="1" x14ac:dyDescent="0.25">
      <c r="A398" s="4" t="s">
        <v>52</v>
      </c>
      <c r="B398" s="4" t="s">
        <v>65</v>
      </c>
      <c r="C398" s="4" t="s">
        <v>61</v>
      </c>
      <c r="D398" s="4" t="s">
        <v>58</v>
      </c>
      <c r="E398" s="4" t="s">
        <v>80</v>
      </c>
      <c r="F398" s="6">
        <v>133</v>
      </c>
    </row>
    <row r="399" spans="1:6" ht="14.55" customHeight="1" x14ac:dyDescent="0.25">
      <c r="A399" s="4" t="s">
        <v>52</v>
      </c>
      <c r="B399" s="4" t="s">
        <v>65</v>
      </c>
      <c r="C399" s="4" t="s">
        <v>61</v>
      </c>
      <c r="D399" s="4" t="s">
        <v>58</v>
      </c>
      <c r="E399" s="4" t="s">
        <v>81</v>
      </c>
      <c r="F399" s="6">
        <v>3315</v>
      </c>
    </row>
    <row r="400" spans="1:6" ht="14.55" customHeight="1" x14ac:dyDescent="0.25">
      <c r="A400" s="4" t="s">
        <v>52</v>
      </c>
      <c r="B400" s="4" t="s">
        <v>65</v>
      </c>
      <c r="C400" s="4" t="s">
        <v>61</v>
      </c>
      <c r="D400" s="4" t="s">
        <v>58</v>
      </c>
      <c r="E400" s="4" t="s">
        <v>82</v>
      </c>
      <c r="F400" s="6">
        <v>3</v>
      </c>
    </row>
    <row r="401" spans="1:6" ht="14.55" customHeight="1" x14ac:dyDescent="0.25">
      <c r="A401" s="4" t="s">
        <v>52</v>
      </c>
      <c r="B401" s="4" t="s">
        <v>65</v>
      </c>
      <c r="C401" s="4" t="s">
        <v>61</v>
      </c>
      <c r="D401" s="4" t="s">
        <v>59</v>
      </c>
      <c r="E401" s="4" t="s">
        <v>71</v>
      </c>
      <c r="F401" s="6">
        <v>232</v>
      </c>
    </row>
    <row r="402" spans="1:6" ht="14.55" customHeight="1" x14ac:dyDescent="0.25">
      <c r="A402" s="4" t="s">
        <v>52</v>
      </c>
      <c r="B402" s="4" t="s">
        <v>65</v>
      </c>
      <c r="C402" s="4" t="s">
        <v>61</v>
      </c>
      <c r="D402" s="4" t="s">
        <v>59</v>
      </c>
      <c r="E402" s="4" t="s">
        <v>72</v>
      </c>
      <c r="F402" s="6">
        <v>692</v>
      </c>
    </row>
    <row r="403" spans="1:6" ht="14.55" customHeight="1" x14ac:dyDescent="0.25">
      <c r="A403" s="4" t="s">
        <v>52</v>
      </c>
      <c r="B403" s="4" t="s">
        <v>65</v>
      </c>
      <c r="C403" s="4" t="s">
        <v>61</v>
      </c>
      <c r="D403" s="4" t="s">
        <v>59</v>
      </c>
      <c r="E403" s="4" t="s">
        <v>73</v>
      </c>
      <c r="F403" s="6">
        <v>209</v>
      </c>
    </row>
    <row r="404" spans="1:6" ht="14.55" customHeight="1" x14ac:dyDescent="0.25">
      <c r="A404" s="4" t="s">
        <v>52</v>
      </c>
      <c r="B404" s="4" t="s">
        <v>65</v>
      </c>
      <c r="C404" s="4" t="s">
        <v>61</v>
      </c>
      <c r="D404" s="4" t="s">
        <v>59</v>
      </c>
      <c r="E404" s="4" t="s">
        <v>74</v>
      </c>
      <c r="F404" s="6">
        <v>190</v>
      </c>
    </row>
    <row r="405" spans="1:6" ht="14.55" customHeight="1" x14ac:dyDescent="0.25">
      <c r="A405" s="4" t="s">
        <v>52</v>
      </c>
      <c r="B405" s="4" t="s">
        <v>65</v>
      </c>
      <c r="C405" s="4" t="s">
        <v>61</v>
      </c>
      <c r="D405" s="4" t="s">
        <v>59</v>
      </c>
      <c r="E405" s="4" t="s">
        <v>75</v>
      </c>
      <c r="F405" s="6">
        <v>206</v>
      </c>
    </row>
    <row r="406" spans="1:6" ht="14.55" customHeight="1" x14ac:dyDescent="0.25">
      <c r="A406" s="4" t="s">
        <v>52</v>
      </c>
      <c r="B406" s="4" t="s">
        <v>65</v>
      </c>
      <c r="C406" s="4" t="s">
        <v>61</v>
      </c>
      <c r="D406" s="4" t="s">
        <v>59</v>
      </c>
      <c r="E406" s="4" t="s">
        <v>76</v>
      </c>
      <c r="F406" s="6">
        <v>209</v>
      </c>
    </row>
    <row r="407" spans="1:6" ht="14.55" customHeight="1" x14ac:dyDescent="0.25">
      <c r="A407" s="4" t="s">
        <v>52</v>
      </c>
      <c r="B407" s="4" t="s">
        <v>65</v>
      </c>
      <c r="C407" s="4" t="s">
        <v>61</v>
      </c>
      <c r="D407" s="4" t="s">
        <v>59</v>
      </c>
      <c r="E407" s="4" t="s">
        <v>77</v>
      </c>
      <c r="F407" s="6">
        <v>185</v>
      </c>
    </row>
    <row r="408" spans="1:6" ht="14.55" customHeight="1" x14ac:dyDescent="0.25">
      <c r="A408" s="4" t="s">
        <v>52</v>
      </c>
      <c r="B408" s="4" t="s">
        <v>65</v>
      </c>
      <c r="C408" s="4" t="s">
        <v>61</v>
      </c>
      <c r="D408" s="4" t="s">
        <v>59</v>
      </c>
      <c r="E408" s="4" t="s">
        <v>78</v>
      </c>
      <c r="F408" s="6">
        <v>253</v>
      </c>
    </row>
    <row r="409" spans="1:6" ht="14.55" customHeight="1" x14ac:dyDescent="0.25">
      <c r="A409" s="4" t="s">
        <v>52</v>
      </c>
      <c r="B409" s="4" t="s">
        <v>65</v>
      </c>
      <c r="C409" s="4" t="s">
        <v>61</v>
      </c>
      <c r="D409" s="4" t="s">
        <v>59</v>
      </c>
      <c r="E409" s="4" t="s">
        <v>79</v>
      </c>
      <c r="F409" s="6">
        <v>254</v>
      </c>
    </row>
    <row r="410" spans="1:6" ht="14.55" customHeight="1" x14ac:dyDescent="0.25">
      <c r="A410" s="4" t="s">
        <v>52</v>
      </c>
      <c r="B410" s="4" t="s">
        <v>65</v>
      </c>
      <c r="C410" s="4" t="s">
        <v>61</v>
      </c>
      <c r="D410" s="4" t="s">
        <v>59</v>
      </c>
      <c r="E410" s="4" t="s">
        <v>80</v>
      </c>
      <c r="F410" s="6">
        <v>115</v>
      </c>
    </row>
    <row r="411" spans="1:6" ht="14.55" customHeight="1" x14ac:dyDescent="0.25">
      <c r="A411" s="4" t="s">
        <v>52</v>
      </c>
      <c r="B411" s="4" t="s">
        <v>65</v>
      </c>
      <c r="C411" s="4" t="s">
        <v>61</v>
      </c>
      <c r="D411" s="4" t="s">
        <v>59</v>
      </c>
      <c r="E411" s="4" t="s">
        <v>81</v>
      </c>
      <c r="F411" s="6">
        <v>2449</v>
      </c>
    </row>
    <row r="412" spans="1:6" ht="14.55" customHeight="1" x14ac:dyDescent="0.25">
      <c r="A412" s="4" t="s">
        <v>52</v>
      </c>
      <c r="B412" s="4" t="s">
        <v>65</v>
      </c>
      <c r="C412" s="4" t="s">
        <v>61</v>
      </c>
      <c r="D412" s="4" t="s">
        <v>59</v>
      </c>
      <c r="E412" s="4" t="s">
        <v>82</v>
      </c>
      <c r="F412" s="6">
        <v>7</v>
      </c>
    </row>
    <row r="413" spans="1:6" ht="14.55" customHeight="1" x14ac:dyDescent="0.25">
      <c r="A413" s="4" t="s">
        <v>52</v>
      </c>
      <c r="B413" s="4" t="s">
        <v>65</v>
      </c>
      <c r="C413" s="4" t="s">
        <v>61</v>
      </c>
      <c r="D413" s="4" t="s">
        <v>60</v>
      </c>
      <c r="E413" s="4" t="s">
        <v>71</v>
      </c>
      <c r="F413" s="6">
        <v>196</v>
      </c>
    </row>
    <row r="414" spans="1:6" ht="14.55" customHeight="1" x14ac:dyDescent="0.25">
      <c r="A414" s="4" t="s">
        <v>52</v>
      </c>
      <c r="B414" s="4" t="s">
        <v>65</v>
      </c>
      <c r="C414" s="4" t="s">
        <v>61</v>
      </c>
      <c r="D414" s="4" t="s">
        <v>60</v>
      </c>
      <c r="E414" s="4" t="s">
        <v>72</v>
      </c>
      <c r="F414" s="6">
        <v>566</v>
      </c>
    </row>
    <row r="415" spans="1:6" ht="14.55" customHeight="1" x14ac:dyDescent="0.25">
      <c r="A415" s="4" t="s">
        <v>52</v>
      </c>
      <c r="B415" s="4" t="s">
        <v>65</v>
      </c>
      <c r="C415" s="4" t="s">
        <v>61</v>
      </c>
      <c r="D415" s="4" t="s">
        <v>60</v>
      </c>
      <c r="E415" s="4" t="s">
        <v>73</v>
      </c>
      <c r="F415" s="6">
        <v>238</v>
      </c>
    </row>
    <row r="416" spans="1:6" ht="14.55" customHeight="1" x14ac:dyDescent="0.25">
      <c r="A416" s="4" t="s">
        <v>52</v>
      </c>
      <c r="B416" s="4" t="s">
        <v>65</v>
      </c>
      <c r="C416" s="4" t="s">
        <v>61</v>
      </c>
      <c r="D416" s="4" t="s">
        <v>60</v>
      </c>
      <c r="E416" s="4" t="s">
        <v>74</v>
      </c>
      <c r="F416" s="6">
        <v>179</v>
      </c>
    </row>
    <row r="417" spans="1:6" ht="14.55" customHeight="1" x14ac:dyDescent="0.25">
      <c r="A417" s="4" t="s">
        <v>52</v>
      </c>
      <c r="B417" s="4" t="s">
        <v>65</v>
      </c>
      <c r="C417" s="4" t="s">
        <v>61</v>
      </c>
      <c r="D417" s="4" t="s">
        <v>60</v>
      </c>
      <c r="E417" s="4" t="s">
        <v>75</v>
      </c>
      <c r="F417" s="6">
        <v>206</v>
      </c>
    </row>
    <row r="418" spans="1:6" ht="14.55" customHeight="1" x14ac:dyDescent="0.25">
      <c r="A418" s="4" t="s">
        <v>52</v>
      </c>
      <c r="B418" s="4" t="s">
        <v>65</v>
      </c>
      <c r="C418" s="4" t="s">
        <v>61</v>
      </c>
      <c r="D418" s="4" t="s">
        <v>60</v>
      </c>
      <c r="E418" s="4" t="s">
        <v>76</v>
      </c>
      <c r="F418" s="6">
        <v>201</v>
      </c>
    </row>
    <row r="419" spans="1:6" ht="14.55" customHeight="1" x14ac:dyDescent="0.25">
      <c r="A419" s="4" t="s">
        <v>52</v>
      </c>
      <c r="B419" s="4" t="s">
        <v>65</v>
      </c>
      <c r="C419" s="4" t="s">
        <v>61</v>
      </c>
      <c r="D419" s="4" t="s">
        <v>60</v>
      </c>
      <c r="E419" s="4" t="s">
        <v>77</v>
      </c>
      <c r="F419" s="6">
        <v>213</v>
      </c>
    </row>
    <row r="420" spans="1:6" ht="14.55" customHeight="1" x14ac:dyDescent="0.25">
      <c r="A420" s="4" t="s">
        <v>52</v>
      </c>
      <c r="B420" s="4" t="s">
        <v>65</v>
      </c>
      <c r="C420" s="4" t="s">
        <v>61</v>
      </c>
      <c r="D420" s="4" t="s">
        <v>60</v>
      </c>
      <c r="E420" s="4" t="s">
        <v>78</v>
      </c>
      <c r="F420" s="6">
        <v>223</v>
      </c>
    </row>
    <row r="421" spans="1:6" ht="14.55" customHeight="1" x14ac:dyDescent="0.25">
      <c r="A421" s="4" t="s">
        <v>52</v>
      </c>
      <c r="B421" s="4" t="s">
        <v>65</v>
      </c>
      <c r="C421" s="4" t="s">
        <v>61</v>
      </c>
      <c r="D421" s="4" t="s">
        <v>60</v>
      </c>
      <c r="E421" s="4" t="s">
        <v>79</v>
      </c>
      <c r="F421" s="6">
        <v>241</v>
      </c>
    </row>
    <row r="422" spans="1:6" ht="14.55" customHeight="1" x14ac:dyDescent="0.25">
      <c r="A422" s="4" t="s">
        <v>52</v>
      </c>
      <c r="B422" s="4" t="s">
        <v>65</v>
      </c>
      <c r="C422" s="4" t="s">
        <v>61</v>
      </c>
      <c r="D422" s="4" t="s">
        <v>60</v>
      </c>
      <c r="E422" s="4" t="s">
        <v>80</v>
      </c>
      <c r="F422" s="6">
        <v>115</v>
      </c>
    </row>
    <row r="423" spans="1:6" ht="14.55" customHeight="1" x14ac:dyDescent="0.25">
      <c r="A423" s="4" t="s">
        <v>52</v>
      </c>
      <c r="B423" s="4" t="s">
        <v>65</v>
      </c>
      <c r="C423" s="4" t="s">
        <v>61</v>
      </c>
      <c r="D423" s="4" t="s">
        <v>60</v>
      </c>
      <c r="E423" s="4" t="s">
        <v>81</v>
      </c>
      <c r="F423" s="6">
        <v>2231</v>
      </c>
    </row>
    <row r="424" spans="1:6" ht="14.55" customHeight="1" x14ac:dyDescent="0.25">
      <c r="A424" s="4" t="s">
        <v>52</v>
      </c>
      <c r="B424" s="4" t="s">
        <v>65</v>
      </c>
      <c r="C424" s="4" t="s">
        <v>61</v>
      </c>
      <c r="D424" s="4" t="s">
        <v>60</v>
      </c>
      <c r="E424" s="4" t="s">
        <v>82</v>
      </c>
      <c r="F424" s="6">
        <v>10</v>
      </c>
    </row>
    <row r="425" spans="1:6" ht="14.55" customHeight="1" x14ac:dyDescent="0.25">
      <c r="A425" s="4" t="s">
        <v>52</v>
      </c>
      <c r="B425" s="4" t="s">
        <v>65</v>
      </c>
      <c r="C425" s="4" t="s">
        <v>62</v>
      </c>
      <c r="D425" s="4" t="s">
        <v>54</v>
      </c>
      <c r="E425" s="4" t="s">
        <v>71</v>
      </c>
      <c r="F425" s="6">
        <v>9</v>
      </c>
    </row>
    <row r="426" spans="1:6" ht="14.55" customHeight="1" x14ac:dyDescent="0.25">
      <c r="A426" s="4" t="s">
        <v>52</v>
      </c>
      <c r="B426" s="4" t="s">
        <v>65</v>
      </c>
      <c r="C426" s="4" t="s">
        <v>62</v>
      </c>
      <c r="D426" s="4" t="s">
        <v>54</v>
      </c>
      <c r="E426" s="4" t="s">
        <v>72</v>
      </c>
      <c r="F426" s="6">
        <v>17</v>
      </c>
    </row>
    <row r="427" spans="1:6" ht="14.55" customHeight="1" x14ac:dyDescent="0.25">
      <c r="A427" s="4" t="s">
        <v>52</v>
      </c>
      <c r="B427" s="4" t="s">
        <v>65</v>
      </c>
      <c r="C427" s="4" t="s">
        <v>62</v>
      </c>
      <c r="D427" s="4" t="s">
        <v>54</v>
      </c>
      <c r="E427" s="4" t="s">
        <v>73</v>
      </c>
      <c r="F427" s="6">
        <v>3</v>
      </c>
    </row>
    <row r="428" spans="1:6" ht="14.55" customHeight="1" x14ac:dyDescent="0.25">
      <c r="A428" s="4" t="s">
        <v>52</v>
      </c>
      <c r="B428" s="4" t="s">
        <v>65</v>
      </c>
      <c r="C428" s="4" t="s">
        <v>62</v>
      </c>
      <c r="D428" s="4" t="s">
        <v>54</v>
      </c>
      <c r="E428" s="4" t="s">
        <v>74</v>
      </c>
      <c r="F428" s="6">
        <v>3</v>
      </c>
    </row>
    <row r="429" spans="1:6" ht="14.55" customHeight="1" x14ac:dyDescent="0.25">
      <c r="A429" s="4" t="s">
        <v>52</v>
      </c>
      <c r="B429" s="4" t="s">
        <v>65</v>
      </c>
      <c r="C429" s="4" t="s">
        <v>62</v>
      </c>
      <c r="D429" s="4" t="s">
        <v>54</v>
      </c>
      <c r="E429" s="4" t="s">
        <v>75</v>
      </c>
      <c r="F429" s="6">
        <v>2</v>
      </c>
    </row>
    <row r="430" spans="1:6" ht="14.55" customHeight="1" x14ac:dyDescent="0.25">
      <c r="A430" s="4" t="s">
        <v>52</v>
      </c>
      <c r="B430" s="4" t="s">
        <v>65</v>
      </c>
      <c r="C430" s="4" t="s">
        <v>62</v>
      </c>
      <c r="D430" s="4" t="s">
        <v>54</v>
      </c>
      <c r="E430" s="4" t="s">
        <v>76</v>
      </c>
      <c r="F430" s="6">
        <v>4</v>
      </c>
    </row>
    <row r="431" spans="1:6" ht="14.55" customHeight="1" x14ac:dyDescent="0.25">
      <c r="A431" s="4" t="s">
        <v>52</v>
      </c>
      <c r="B431" s="4" t="s">
        <v>65</v>
      </c>
      <c r="C431" s="4" t="s">
        <v>62</v>
      </c>
      <c r="D431" s="4" t="s">
        <v>54</v>
      </c>
      <c r="E431" s="4" t="s">
        <v>77</v>
      </c>
      <c r="F431" s="6">
        <v>1</v>
      </c>
    </row>
    <row r="432" spans="1:6" ht="14.55" customHeight="1" x14ac:dyDescent="0.25">
      <c r="A432" s="4" t="s">
        <v>52</v>
      </c>
      <c r="B432" s="4" t="s">
        <v>65</v>
      </c>
      <c r="C432" s="4" t="s">
        <v>62</v>
      </c>
      <c r="D432" s="4" t="s">
        <v>54</v>
      </c>
      <c r="E432" s="4" t="s">
        <v>79</v>
      </c>
      <c r="F432" s="6">
        <v>4</v>
      </c>
    </row>
    <row r="433" spans="1:6" ht="14.55" customHeight="1" x14ac:dyDescent="0.25">
      <c r="A433" s="4" t="s">
        <v>52</v>
      </c>
      <c r="B433" s="4" t="s">
        <v>65</v>
      </c>
      <c r="C433" s="4" t="s">
        <v>62</v>
      </c>
      <c r="D433" s="4" t="s">
        <v>54</v>
      </c>
      <c r="E433" s="4" t="s">
        <v>81</v>
      </c>
      <c r="F433" s="6">
        <v>14</v>
      </c>
    </row>
    <row r="434" spans="1:6" ht="14.55" customHeight="1" x14ac:dyDescent="0.25">
      <c r="A434" s="4" t="s">
        <v>52</v>
      </c>
      <c r="B434" s="4" t="s">
        <v>65</v>
      </c>
      <c r="C434" s="4" t="s">
        <v>62</v>
      </c>
      <c r="D434" s="4" t="s">
        <v>54</v>
      </c>
      <c r="E434" s="4" t="s">
        <v>82</v>
      </c>
      <c r="F434" s="6">
        <v>1</v>
      </c>
    </row>
    <row r="435" spans="1:6" ht="14.55" customHeight="1" x14ac:dyDescent="0.25">
      <c r="A435" s="4" t="s">
        <v>52</v>
      </c>
      <c r="B435" s="4" t="s">
        <v>65</v>
      </c>
      <c r="C435" s="4" t="s">
        <v>62</v>
      </c>
      <c r="D435" s="4" t="s">
        <v>55</v>
      </c>
      <c r="E435" s="4" t="s">
        <v>71</v>
      </c>
      <c r="F435" s="6">
        <v>5</v>
      </c>
    </row>
    <row r="436" spans="1:6" ht="14.55" customHeight="1" x14ac:dyDescent="0.25">
      <c r="A436" s="4" t="s">
        <v>52</v>
      </c>
      <c r="B436" s="4" t="s">
        <v>65</v>
      </c>
      <c r="C436" s="4" t="s">
        <v>62</v>
      </c>
      <c r="D436" s="4" t="s">
        <v>55</v>
      </c>
      <c r="E436" s="4" t="s">
        <v>72</v>
      </c>
      <c r="F436" s="6">
        <v>8</v>
      </c>
    </row>
    <row r="437" spans="1:6" ht="14.55" customHeight="1" x14ac:dyDescent="0.25">
      <c r="A437" s="4" t="s">
        <v>52</v>
      </c>
      <c r="B437" s="4" t="s">
        <v>65</v>
      </c>
      <c r="C437" s="4" t="s">
        <v>62</v>
      </c>
      <c r="D437" s="4" t="s">
        <v>55</v>
      </c>
      <c r="E437" s="4" t="s">
        <v>73</v>
      </c>
      <c r="F437" s="6">
        <v>3</v>
      </c>
    </row>
    <row r="438" spans="1:6" ht="14.55" customHeight="1" x14ac:dyDescent="0.25">
      <c r="A438" s="4" t="s">
        <v>52</v>
      </c>
      <c r="B438" s="4" t="s">
        <v>65</v>
      </c>
      <c r="C438" s="4" t="s">
        <v>62</v>
      </c>
      <c r="D438" s="4" t="s">
        <v>55</v>
      </c>
      <c r="E438" s="4" t="s">
        <v>74</v>
      </c>
      <c r="F438" s="6">
        <v>3</v>
      </c>
    </row>
    <row r="439" spans="1:6" ht="14.55" customHeight="1" x14ac:dyDescent="0.25">
      <c r="A439" s="4" t="s">
        <v>52</v>
      </c>
      <c r="B439" s="4" t="s">
        <v>65</v>
      </c>
      <c r="C439" s="4" t="s">
        <v>62</v>
      </c>
      <c r="D439" s="4" t="s">
        <v>55</v>
      </c>
      <c r="E439" s="4" t="s">
        <v>75</v>
      </c>
      <c r="F439" s="6">
        <v>2</v>
      </c>
    </row>
    <row r="440" spans="1:6" ht="14.55" customHeight="1" x14ac:dyDescent="0.25">
      <c r="A440" s="4" t="s">
        <v>52</v>
      </c>
      <c r="B440" s="4" t="s">
        <v>65</v>
      </c>
      <c r="C440" s="4" t="s">
        <v>62</v>
      </c>
      <c r="D440" s="4" t="s">
        <v>55</v>
      </c>
      <c r="E440" s="4" t="s">
        <v>76</v>
      </c>
      <c r="F440" s="6">
        <v>3</v>
      </c>
    </row>
    <row r="441" spans="1:6" ht="14.55" customHeight="1" x14ac:dyDescent="0.25">
      <c r="A441" s="4" t="s">
        <v>52</v>
      </c>
      <c r="B441" s="4" t="s">
        <v>65</v>
      </c>
      <c r="C441" s="4" t="s">
        <v>62</v>
      </c>
      <c r="D441" s="4" t="s">
        <v>55</v>
      </c>
      <c r="E441" s="4" t="s">
        <v>77</v>
      </c>
      <c r="F441" s="6">
        <v>3</v>
      </c>
    </row>
    <row r="442" spans="1:6" ht="14.55" customHeight="1" x14ac:dyDescent="0.25">
      <c r="A442" s="4" t="s">
        <v>52</v>
      </c>
      <c r="B442" s="4" t="s">
        <v>65</v>
      </c>
      <c r="C442" s="4" t="s">
        <v>62</v>
      </c>
      <c r="D442" s="4" t="s">
        <v>55</v>
      </c>
      <c r="E442" s="4" t="s">
        <v>78</v>
      </c>
      <c r="F442" s="6">
        <v>2</v>
      </c>
    </row>
    <row r="443" spans="1:6" ht="14.55" customHeight="1" x14ac:dyDescent="0.25">
      <c r="A443" s="4" t="s">
        <v>52</v>
      </c>
      <c r="B443" s="4" t="s">
        <v>65</v>
      </c>
      <c r="C443" s="4" t="s">
        <v>62</v>
      </c>
      <c r="D443" s="4" t="s">
        <v>55</v>
      </c>
      <c r="E443" s="4" t="s">
        <v>79</v>
      </c>
      <c r="F443" s="6">
        <v>3</v>
      </c>
    </row>
    <row r="444" spans="1:6" ht="14.55" customHeight="1" x14ac:dyDescent="0.25">
      <c r="A444" s="4" t="s">
        <v>52</v>
      </c>
      <c r="B444" s="4" t="s">
        <v>65</v>
      </c>
      <c r="C444" s="4" t="s">
        <v>62</v>
      </c>
      <c r="D444" s="4" t="s">
        <v>55</v>
      </c>
      <c r="E444" s="4" t="s">
        <v>80</v>
      </c>
      <c r="F444" s="6">
        <v>2</v>
      </c>
    </row>
    <row r="445" spans="1:6" ht="14.55" customHeight="1" x14ac:dyDescent="0.25">
      <c r="A445" s="4" t="s">
        <v>52</v>
      </c>
      <c r="B445" s="4" t="s">
        <v>65</v>
      </c>
      <c r="C445" s="4" t="s">
        <v>62</v>
      </c>
      <c r="D445" s="4" t="s">
        <v>55</v>
      </c>
      <c r="E445" s="4" t="s">
        <v>81</v>
      </c>
      <c r="F445" s="6">
        <v>17</v>
      </c>
    </row>
    <row r="446" spans="1:6" ht="14.55" customHeight="1" x14ac:dyDescent="0.25">
      <c r="A446" s="4" t="s">
        <v>52</v>
      </c>
      <c r="B446" s="4" t="s">
        <v>65</v>
      </c>
      <c r="C446" s="4" t="s">
        <v>62</v>
      </c>
      <c r="D446" s="4" t="s">
        <v>56</v>
      </c>
      <c r="E446" s="4" t="s">
        <v>71</v>
      </c>
      <c r="F446" s="6">
        <v>4</v>
      </c>
    </row>
    <row r="447" spans="1:6" ht="14.55" customHeight="1" x14ac:dyDescent="0.25">
      <c r="A447" s="4" t="s">
        <v>52</v>
      </c>
      <c r="B447" s="4" t="s">
        <v>65</v>
      </c>
      <c r="C447" s="4" t="s">
        <v>62</v>
      </c>
      <c r="D447" s="4" t="s">
        <v>56</v>
      </c>
      <c r="E447" s="4" t="s">
        <v>72</v>
      </c>
      <c r="F447" s="6">
        <v>5</v>
      </c>
    </row>
    <row r="448" spans="1:6" ht="14.55" customHeight="1" x14ac:dyDescent="0.25">
      <c r="A448" s="4" t="s">
        <v>52</v>
      </c>
      <c r="B448" s="4" t="s">
        <v>65</v>
      </c>
      <c r="C448" s="4" t="s">
        <v>62</v>
      </c>
      <c r="D448" s="4" t="s">
        <v>56</v>
      </c>
      <c r="E448" s="4" t="s">
        <v>73</v>
      </c>
      <c r="F448" s="6">
        <v>1</v>
      </c>
    </row>
    <row r="449" spans="1:6" ht="14.55" customHeight="1" x14ac:dyDescent="0.25">
      <c r="A449" s="4" t="s">
        <v>52</v>
      </c>
      <c r="B449" s="4" t="s">
        <v>65</v>
      </c>
      <c r="C449" s="4" t="s">
        <v>62</v>
      </c>
      <c r="D449" s="4" t="s">
        <v>56</v>
      </c>
      <c r="E449" s="4" t="s">
        <v>74</v>
      </c>
      <c r="F449" s="6">
        <v>1</v>
      </c>
    </row>
    <row r="450" spans="1:6" ht="14.55" customHeight="1" x14ac:dyDescent="0.25">
      <c r="A450" s="4" t="s">
        <v>52</v>
      </c>
      <c r="B450" s="4" t="s">
        <v>65</v>
      </c>
      <c r="C450" s="4" t="s">
        <v>62</v>
      </c>
      <c r="D450" s="4" t="s">
        <v>56</v>
      </c>
      <c r="E450" s="4" t="s">
        <v>75</v>
      </c>
      <c r="F450" s="6">
        <v>2</v>
      </c>
    </row>
    <row r="451" spans="1:6" ht="14.55" customHeight="1" x14ac:dyDescent="0.25">
      <c r="A451" s="4" t="s">
        <v>52</v>
      </c>
      <c r="B451" s="4" t="s">
        <v>65</v>
      </c>
      <c r="C451" s="4" t="s">
        <v>62</v>
      </c>
      <c r="D451" s="4" t="s">
        <v>56</v>
      </c>
      <c r="E451" s="4" t="s">
        <v>76</v>
      </c>
      <c r="F451" s="6">
        <v>3</v>
      </c>
    </row>
    <row r="452" spans="1:6" ht="14.55" customHeight="1" x14ac:dyDescent="0.25">
      <c r="A452" s="4" t="s">
        <v>52</v>
      </c>
      <c r="B452" s="4" t="s">
        <v>65</v>
      </c>
      <c r="C452" s="4" t="s">
        <v>62</v>
      </c>
      <c r="D452" s="4" t="s">
        <v>56</v>
      </c>
      <c r="E452" s="4" t="s">
        <v>77</v>
      </c>
      <c r="F452" s="6">
        <v>2</v>
      </c>
    </row>
    <row r="453" spans="1:6" ht="14.55" customHeight="1" x14ac:dyDescent="0.25">
      <c r="A453" s="4" t="s">
        <v>52</v>
      </c>
      <c r="B453" s="4" t="s">
        <v>65</v>
      </c>
      <c r="C453" s="4" t="s">
        <v>62</v>
      </c>
      <c r="D453" s="4" t="s">
        <v>56</v>
      </c>
      <c r="E453" s="4" t="s">
        <v>78</v>
      </c>
      <c r="F453" s="6">
        <v>3</v>
      </c>
    </row>
    <row r="454" spans="1:6" ht="14.55" customHeight="1" x14ac:dyDescent="0.25">
      <c r="A454" s="4" t="s">
        <v>52</v>
      </c>
      <c r="B454" s="4" t="s">
        <v>65</v>
      </c>
      <c r="C454" s="4" t="s">
        <v>62</v>
      </c>
      <c r="D454" s="4" t="s">
        <v>56</v>
      </c>
      <c r="E454" s="4" t="s">
        <v>79</v>
      </c>
      <c r="F454" s="6">
        <v>3</v>
      </c>
    </row>
    <row r="455" spans="1:6" ht="14.55" customHeight="1" x14ac:dyDescent="0.25">
      <c r="A455" s="4" t="s">
        <v>52</v>
      </c>
      <c r="B455" s="4" t="s">
        <v>65</v>
      </c>
      <c r="C455" s="4" t="s">
        <v>62</v>
      </c>
      <c r="D455" s="4" t="s">
        <v>56</v>
      </c>
      <c r="E455" s="4" t="s">
        <v>81</v>
      </c>
      <c r="F455" s="6">
        <v>15</v>
      </c>
    </row>
    <row r="456" spans="1:6" ht="14.55" customHeight="1" x14ac:dyDescent="0.25">
      <c r="A456" s="4" t="s">
        <v>52</v>
      </c>
      <c r="B456" s="4" t="s">
        <v>65</v>
      </c>
      <c r="C456" s="4" t="s">
        <v>62</v>
      </c>
      <c r="D456" s="4" t="s">
        <v>57</v>
      </c>
      <c r="E456" s="4" t="s">
        <v>71</v>
      </c>
      <c r="F456" s="6">
        <v>5</v>
      </c>
    </row>
    <row r="457" spans="1:6" ht="14.55" customHeight="1" x14ac:dyDescent="0.25">
      <c r="A457" s="4" t="s">
        <v>52</v>
      </c>
      <c r="B457" s="4" t="s">
        <v>65</v>
      </c>
      <c r="C457" s="4" t="s">
        <v>62</v>
      </c>
      <c r="D457" s="4" t="s">
        <v>57</v>
      </c>
      <c r="E457" s="4" t="s">
        <v>72</v>
      </c>
      <c r="F457" s="6">
        <v>10</v>
      </c>
    </row>
    <row r="458" spans="1:6" ht="14.55" customHeight="1" x14ac:dyDescent="0.25">
      <c r="A458" s="4" t="s">
        <v>52</v>
      </c>
      <c r="B458" s="4" t="s">
        <v>65</v>
      </c>
      <c r="C458" s="4" t="s">
        <v>62</v>
      </c>
      <c r="D458" s="4" t="s">
        <v>57</v>
      </c>
      <c r="E458" s="4" t="s">
        <v>73</v>
      </c>
      <c r="F458" s="6">
        <v>4</v>
      </c>
    </row>
    <row r="459" spans="1:6" ht="14.55" customHeight="1" x14ac:dyDescent="0.25">
      <c r="A459" s="4" t="s">
        <v>52</v>
      </c>
      <c r="B459" s="4" t="s">
        <v>65</v>
      </c>
      <c r="C459" s="4" t="s">
        <v>62</v>
      </c>
      <c r="D459" s="4" t="s">
        <v>57</v>
      </c>
      <c r="E459" s="4" t="s">
        <v>74</v>
      </c>
      <c r="F459" s="6">
        <v>2</v>
      </c>
    </row>
    <row r="460" spans="1:6" ht="14.55" customHeight="1" x14ac:dyDescent="0.25">
      <c r="A460" s="4" t="s">
        <v>52</v>
      </c>
      <c r="B460" s="4" t="s">
        <v>65</v>
      </c>
      <c r="C460" s="4" t="s">
        <v>62</v>
      </c>
      <c r="D460" s="4" t="s">
        <v>57</v>
      </c>
      <c r="E460" s="4" t="s">
        <v>75</v>
      </c>
      <c r="F460" s="6">
        <v>1</v>
      </c>
    </row>
    <row r="461" spans="1:6" ht="14.55" customHeight="1" x14ac:dyDescent="0.25">
      <c r="A461" s="4" t="s">
        <v>52</v>
      </c>
      <c r="B461" s="4" t="s">
        <v>65</v>
      </c>
      <c r="C461" s="4" t="s">
        <v>62</v>
      </c>
      <c r="D461" s="4" t="s">
        <v>57</v>
      </c>
      <c r="E461" s="4" t="s">
        <v>76</v>
      </c>
      <c r="F461" s="6">
        <v>1</v>
      </c>
    </row>
    <row r="462" spans="1:6" ht="14.55" customHeight="1" x14ac:dyDescent="0.25">
      <c r="A462" s="4" t="s">
        <v>52</v>
      </c>
      <c r="B462" s="4" t="s">
        <v>65</v>
      </c>
      <c r="C462" s="4" t="s">
        <v>62</v>
      </c>
      <c r="D462" s="4" t="s">
        <v>57</v>
      </c>
      <c r="E462" s="4" t="s">
        <v>77</v>
      </c>
      <c r="F462" s="6">
        <v>3</v>
      </c>
    </row>
    <row r="463" spans="1:6" ht="14.55" customHeight="1" x14ac:dyDescent="0.25">
      <c r="A463" s="4" t="s">
        <v>52</v>
      </c>
      <c r="B463" s="4" t="s">
        <v>65</v>
      </c>
      <c r="C463" s="4" t="s">
        <v>62</v>
      </c>
      <c r="D463" s="4" t="s">
        <v>57</v>
      </c>
      <c r="E463" s="4" t="s">
        <v>78</v>
      </c>
      <c r="F463" s="6">
        <v>1</v>
      </c>
    </row>
    <row r="464" spans="1:6" ht="14.55" customHeight="1" x14ac:dyDescent="0.25">
      <c r="A464" s="4" t="s">
        <v>52</v>
      </c>
      <c r="B464" s="4" t="s">
        <v>65</v>
      </c>
      <c r="C464" s="4" t="s">
        <v>62</v>
      </c>
      <c r="D464" s="4" t="s">
        <v>57</v>
      </c>
      <c r="E464" s="4" t="s">
        <v>79</v>
      </c>
      <c r="F464" s="6">
        <v>4</v>
      </c>
    </row>
    <row r="465" spans="1:6" ht="14.55" customHeight="1" x14ac:dyDescent="0.25">
      <c r="A465" s="4" t="s">
        <v>52</v>
      </c>
      <c r="B465" s="4" t="s">
        <v>65</v>
      </c>
      <c r="C465" s="4" t="s">
        <v>62</v>
      </c>
      <c r="D465" s="4" t="s">
        <v>57</v>
      </c>
      <c r="E465" s="4" t="s">
        <v>80</v>
      </c>
      <c r="F465" s="6">
        <v>1</v>
      </c>
    </row>
    <row r="466" spans="1:6" ht="14.55" customHeight="1" x14ac:dyDescent="0.25">
      <c r="A466" s="4" t="s">
        <v>52</v>
      </c>
      <c r="B466" s="4" t="s">
        <v>65</v>
      </c>
      <c r="C466" s="4" t="s">
        <v>62</v>
      </c>
      <c r="D466" s="4" t="s">
        <v>57</v>
      </c>
      <c r="E466" s="4" t="s">
        <v>81</v>
      </c>
      <c r="F466" s="6">
        <v>23</v>
      </c>
    </row>
    <row r="467" spans="1:6" ht="14.55" customHeight="1" x14ac:dyDescent="0.25">
      <c r="A467" s="4" t="s">
        <v>52</v>
      </c>
      <c r="B467" s="4" t="s">
        <v>65</v>
      </c>
      <c r="C467" s="4" t="s">
        <v>62</v>
      </c>
      <c r="D467" s="4" t="s">
        <v>58</v>
      </c>
      <c r="E467" s="4" t="s">
        <v>71</v>
      </c>
      <c r="F467" s="6">
        <v>19</v>
      </c>
    </row>
    <row r="468" spans="1:6" ht="14.55" customHeight="1" x14ac:dyDescent="0.25">
      <c r="A468" s="4" t="s">
        <v>52</v>
      </c>
      <c r="B468" s="4" t="s">
        <v>65</v>
      </c>
      <c r="C468" s="4" t="s">
        <v>62</v>
      </c>
      <c r="D468" s="4" t="s">
        <v>58</v>
      </c>
      <c r="E468" s="4" t="s">
        <v>72</v>
      </c>
      <c r="F468" s="6">
        <v>23</v>
      </c>
    </row>
    <row r="469" spans="1:6" ht="14.55" customHeight="1" x14ac:dyDescent="0.25">
      <c r="A469" s="4" t="s">
        <v>52</v>
      </c>
      <c r="B469" s="4" t="s">
        <v>65</v>
      </c>
      <c r="C469" s="4" t="s">
        <v>62</v>
      </c>
      <c r="D469" s="4" t="s">
        <v>58</v>
      </c>
      <c r="E469" s="4" t="s">
        <v>73</v>
      </c>
      <c r="F469" s="6">
        <v>5</v>
      </c>
    </row>
    <row r="470" spans="1:6" ht="14.55" customHeight="1" x14ac:dyDescent="0.25">
      <c r="A470" s="4" t="s">
        <v>52</v>
      </c>
      <c r="B470" s="4" t="s">
        <v>65</v>
      </c>
      <c r="C470" s="4" t="s">
        <v>62</v>
      </c>
      <c r="D470" s="4" t="s">
        <v>58</v>
      </c>
      <c r="E470" s="4" t="s">
        <v>74</v>
      </c>
      <c r="F470" s="6">
        <v>4</v>
      </c>
    </row>
    <row r="471" spans="1:6" ht="14.55" customHeight="1" x14ac:dyDescent="0.25">
      <c r="A471" s="4" t="s">
        <v>52</v>
      </c>
      <c r="B471" s="4" t="s">
        <v>65</v>
      </c>
      <c r="C471" s="4" t="s">
        <v>62</v>
      </c>
      <c r="D471" s="4" t="s">
        <v>58</v>
      </c>
      <c r="E471" s="4" t="s">
        <v>75</v>
      </c>
      <c r="F471" s="6">
        <v>3</v>
      </c>
    </row>
    <row r="472" spans="1:6" ht="14.55" customHeight="1" x14ac:dyDescent="0.25">
      <c r="A472" s="4" t="s">
        <v>52</v>
      </c>
      <c r="B472" s="4" t="s">
        <v>65</v>
      </c>
      <c r="C472" s="4" t="s">
        <v>62</v>
      </c>
      <c r="D472" s="4" t="s">
        <v>58</v>
      </c>
      <c r="E472" s="4" t="s">
        <v>76</v>
      </c>
      <c r="F472" s="6">
        <v>8</v>
      </c>
    </row>
    <row r="473" spans="1:6" ht="14.55" customHeight="1" x14ac:dyDescent="0.25">
      <c r="A473" s="4" t="s">
        <v>52</v>
      </c>
      <c r="B473" s="4" t="s">
        <v>65</v>
      </c>
      <c r="C473" s="4" t="s">
        <v>62</v>
      </c>
      <c r="D473" s="4" t="s">
        <v>58</v>
      </c>
      <c r="E473" s="4" t="s">
        <v>77</v>
      </c>
      <c r="F473" s="6">
        <v>4</v>
      </c>
    </row>
    <row r="474" spans="1:6" ht="14.55" customHeight="1" x14ac:dyDescent="0.25">
      <c r="A474" s="4" t="s">
        <v>52</v>
      </c>
      <c r="B474" s="4" t="s">
        <v>65</v>
      </c>
      <c r="C474" s="4" t="s">
        <v>62</v>
      </c>
      <c r="D474" s="4" t="s">
        <v>58</v>
      </c>
      <c r="E474" s="4" t="s">
        <v>78</v>
      </c>
      <c r="F474" s="6">
        <v>4</v>
      </c>
    </row>
    <row r="475" spans="1:6" ht="14.55" customHeight="1" x14ac:dyDescent="0.25">
      <c r="A475" s="4" t="s">
        <v>52</v>
      </c>
      <c r="B475" s="4" t="s">
        <v>65</v>
      </c>
      <c r="C475" s="4" t="s">
        <v>62</v>
      </c>
      <c r="D475" s="4" t="s">
        <v>58</v>
      </c>
      <c r="E475" s="4" t="s">
        <v>79</v>
      </c>
      <c r="F475" s="6">
        <v>6</v>
      </c>
    </row>
    <row r="476" spans="1:6" ht="14.55" customHeight="1" x14ac:dyDescent="0.25">
      <c r="A476" s="4" t="s">
        <v>52</v>
      </c>
      <c r="B476" s="4" t="s">
        <v>65</v>
      </c>
      <c r="C476" s="4" t="s">
        <v>62</v>
      </c>
      <c r="D476" s="4" t="s">
        <v>58</v>
      </c>
      <c r="E476" s="4" t="s">
        <v>81</v>
      </c>
      <c r="F476" s="6">
        <v>34</v>
      </c>
    </row>
    <row r="477" spans="1:6" ht="14.55" customHeight="1" x14ac:dyDescent="0.25">
      <c r="A477" s="4" t="s">
        <v>52</v>
      </c>
      <c r="B477" s="4" t="s">
        <v>65</v>
      </c>
      <c r="C477" s="4" t="s">
        <v>62</v>
      </c>
      <c r="D477" s="4" t="s">
        <v>59</v>
      </c>
      <c r="E477" s="4" t="s">
        <v>71</v>
      </c>
      <c r="F477" s="6">
        <v>9</v>
      </c>
    </row>
    <row r="478" spans="1:6" ht="14.55" customHeight="1" x14ac:dyDescent="0.25">
      <c r="A478" s="4" t="s">
        <v>52</v>
      </c>
      <c r="B478" s="4" t="s">
        <v>65</v>
      </c>
      <c r="C478" s="4" t="s">
        <v>62</v>
      </c>
      <c r="D478" s="4" t="s">
        <v>59</v>
      </c>
      <c r="E478" s="4" t="s">
        <v>72</v>
      </c>
      <c r="F478" s="6">
        <v>28</v>
      </c>
    </row>
    <row r="479" spans="1:6" ht="14.55" customHeight="1" x14ac:dyDescent="0.25">
      <c r="A479" s="4" t="s">
        <v>52</v>
      </c>
      <c r="B479" s="4" t="s">
        <v>65</v>
      </c>
      <c r="C479" s="4" t="s">
        <v>62</v>
      </c>
      <c r="D479" s="4" t="s">
        <v>59</v>
      </c>
      <c r="E479" s="4" t="s">
        <v>73</v>
      </c>
      <c r="F479" s="6">
        <v>10</v>
      </c>
    </row>
    <row r="480" spans="1:6" ht="14.55" customHeight="1" x14ac:dyDescent="0.25">
      <c r="A480" s="4" t="s">
        <v>52</v>
      </c>
      <c r="B480" s="4" t="s">
        <v>65</v>
      </c>
      <c r="C480" s="4" t="s">
        <v>62</v>
      </c>
      <c r="D480" s="4" t="s">
        <v>59</v>
      </c>
      <c r="E480" s="4" t="s">
        <v>74</v>
      </c>
      <c r="F480" s="6">
        <v>10</v>
      </c>
    </row>
    <row r="481" spans="1:6" ht="14.55" customHeight="1" x14ac:dyDescent="0.25">
      <c r="A481" s="4" t="s">
        <v>52</v>
      </c>
      <c r="B481" s="4" t="s">
        <v>65</v>
      </c>
      <c r="C481" s="4" t="s">
        <v>62</v>
      </c>
      <c r="D481" s="4" t="s">
        <v>59</v>
      </c>
      <c r="E481" s="4" t="s">
        <v>75</v>
      </c>
      <c r="F481" s="6">
        <v>3</v>
      </c>
    </row>
    <row r="482" spans="1:6" ht="14.55" customHeight="1" x14ac:dyDescent="0.25">
      <c r="A482" s="4" t="s">
        <v>52</v>
      </c>
      <c r="B482" s="4" t="s">
        <v>65</v>
      </c>
      <c r="C482" s="4" t="s">
        <v>62</v>
      </c>
      <c r="D482" s="4" t="s">
        <v>59</v>
      </c>
      <c r="E482" s="4" t="s">
        <v>76</v>
      </c>
      <c r="F482" s="6">
        <v>1</v>
      </c>
    </row>
    <row r="483" spans="1:6" ht="14.55" customHeight="1" x14ac:dyDescent="0.25">
      <c r="A483" s="4" t="s">
        <v>52</v>
      </c>
      <c r="B483" s="4" t="s">
        <v>65</v>
      </c>
      <c r="C483" s="4" t="s">
        <v>62</v>
      </c>
      <c r="D483" s="4" t="s">
        <v>59</v>
      </c>
      <c r="E483" s="4" t="s">
        <v>77</v>
      </c>
      <c r="F483" s="6">
        <v>6</v>
      </c>
    </row>
    <row r="484" spans="1:6" ht="14.55" customHeight="1" x14ac:dyDescent="0.25">
      <c r="A484" s="4" t="s">
        <v>52</v>
      </c>
      <c r="B484" s="4" t="s">
        <v>65</v>
      </c>
      <c r="C484" s="4" t="s">
        <v>62</v>
      </c>
      <c r="D484" s="4" t="s">
        <v>59</v>
      </c>
      <c r="E484" s="4" t="s">
        <v>78</v>
      </c>
      <c r="F484" s="6">
        <v>6</v>
      </c>
    </row>
    <row r="485" spans="1:6" ht="14.55" customHeight="1" x14ac:dyDescent="0.25">
      <c r="A485" s="4" t="s">
        <v>52</v>
      </c>
      <c r="B485" s="4" t="s">
        <v>65</v>
      </c>
      <c r="C485" s="4" t="s">
        <v>62</v>
      </c>
      <c r="D485" s="4" t="s">
        <v>59</v>
      </c>
      <c r="E485" s="4" t="s">
        <v>79</v>
      </c>
      <c r="F485" s="6">
        <v>1</v>
      </c>
    </row>
    <row r="486" spans="1:6" ht="14.55" customHeight="1" x14ac:dyDescent="0.25">
      <c r="A486" s="4" t="s">
        <v>52</v>
      </c>
      <c r="B486" s="4" t="s">
        <v>65</v>
      </c>
      <c r="C486" s="4" t="s">
        <v>62</v>
      </c>
      <c r="D486" s="4" t="s">
        <v>59</v>
      </c>
      <c r="E486" s="4" t="s">
        <v>81</v>
      </c>
      <c r="F486" s="6">
        <v>14</v>
      </c>
    </row>
    <row r="487" spans="1:6" ht="14.55" customHeight="1" x14ac:dyDescent="0.25">
      <c r="A487" s="4" t="s">
        <v>52</v>
      </c>
      <c r="B487" s="4" t="s">
        <v>65</v>
      </c>
      <c r="C487" s="4" t="s">
        <v>62</v>
      </c>
      <c r="D487" s="4" t="s">
        <v>60</v>
      </c>
      <c r="E487" s="4" t="s">
        <v>71</v>
      </c>
      <c r="F487" s="6">
        <v>20</v>
      </c>
    </row>
    <row r="488" spans="1:6" ht="14.55" customHeight="1" x14ac:dyDescent="0.25">
      <c r="A488" s="4" t="s">
        <v>52</v>
      </c>
      <c r="B488" s="4" t="s">
        <v>65</v>
      </c>
      <c r="C488" s="4" t="s">
        <v>62</v>
      </c>
      <c r="D488" s="4" t="s">
        <v>60</v>
      </c>
      <c r="E488" s="4" t="s">
        <v>72</v>
      </c>
      <c r="F488" s="6">
        <v>34</v>
      </c>
    </row>
    <row r="489" spans="1:6" ht="14.55" customHeight="1" x14ac:dyDescent="0.25">
      <c r="A489" s="4" t="s">
        <v>52</v>
      </c>
      <c r="B489" s="4" t="s">
        <v>65</v>
      </c>
      <c r="C489" s="4" t="s">
        <v>62</v>
      </c>
      <c r="D489" s="4" t="s">
        <v>60</v>
      </c>
      <c r="E489" s="4" t="s">
        <v>73</v>
      </c>
      <c r="F489" s="6">
        <v>6</v>
      </c>
    </row>
    <row r="490" spans="1:6" ht="14.55" customHeight="1" x14ac:dyDescent="0.25">
      <c r="A490" s="4" t="s">
        <v>52</v>
      </c>
      <c r="B490" s="4" t="s">
        <v>65</v>
      </c>
      <c r="C490" s="4" t="s">
        <v>62</v>
      </c>
      <c r="D490" s="4" t="s">
        <v>60</v>
      </c>
      <c r="E490" s="4" t="s">
        <v>74</v>
      </c>
      <c r="F490" s="6">
        <v>4</v>
      </c>
    </row>
    <row r="491" spans="1:6" ht="14.55" customHeight="1" x14ac:dyDescent="0.25">
      <c r="A491" s="4" t="s">
        <v>52</v>
      </c>
      <c r="B491" s="4" t="s">
        <v>65</v>
      </c>
      <c r="C491" s="4" t="s">
        <v>62</v>
      </c>
      <c r="D491" s="4" t="s">
        <v>60</v>
      </c>
      <c r="E491" s="4" t="s">
        <v>75</v>
      </c>
      <c r="F491" s="6">
        <v>4</v>
      </c>
    </row>
    <row r="492" spans="1:6" ht="14.55" customHeight="1" x14ac:dyDescent="0.25">
      <c r="A492" s="4" t="s">
        <v>52</v>
      </c>
      <c r="B492" s="4" t="s">
        <v>65</v>
      </c>
      <c r="C492" s="4" t="s">
        <v>62</v>
      </c>
      <c r="D492" s="4" t="s">
        <v>60</v>
      </c>
      <c r="E492" s="4" t="s">
        <v>76</v>
      </c>
      <c r="F492" s="6">
        <v>8</v>
      </c>
    </row>
    <row r="493" spans="1:6" ht="14.55" customHeight="1" x14ac:dyDescent="0.25">
      <c r="A493" s="4" t="s">
        <v>52</v>
      </c>
      <c r="B493" s="4" t="s">
        <v>65</v>
      </c>
      <c r="C493" s="4" t="s">
        <v>62</v>
      </c>
      <c r="D493" s="4" t="s">
        <v>60</v>
      </c>
      <c r="E493" s="4" t="s">
        <v>77</v>
      </c>
      <c r="F493" s="6">
        <v>4</v>
      </c>
    </row>
    <row r="494" spans="1:6" ht="14.55" customHeight="1" x14ac:dyDescent="0.25">
      <c r="A494" s="4" t="s">
        <v>52</v>
      </c>
      <c r="B494" s="4" t="s">
        <v>65</v>
      </c>
      <c r="C494" s="4" t="s">
        <v>62</v>
      </c>
      <c r="D494" s="4" t="s">
        <v>60</v>
      </c>
      <c r="E494" s="4" t="s">
        <v>78</v>
      </c>
      <c r="F494" s="6">
        <v>5</v>
      </c>
    </row>
    <row r="495" spans="1:6" ht="14.55" customHeight="1" x14ac:dyDescent="0.25">
      <c r="A495" s="4" t="s">
        <v>52</v>
      </c>
      <c r="B495" s="4" t="s">
        <v>65</v>
      </c>
      <c r="C495" s="4" t="s">
        <v>62</v>
      </c>
      <c r="D495" s="4" t="s">
        <v>60</v>
      </c>
      <c r="E495" s="4" t="s">
        <v>79</v>
      </c>
      <c r="F495" s="6">
        <v>9</v>
      </c>
    </row>
    <row r="496" spans="1:6" ht="14.55" customHeight="1" x14ac:dyDescent="0.25">
      <c r="A496" s="4" t="s">
        <v>52</v>
      </c>
      <c r="B496" s="4" t="s">
        <v>65</v>
      </c>
      <c r="C496" s="4" t="s">
        <v>62</v>
      </c>
      <c r="D496" s="4" t="s">
        <v>60</v>
      </c>
      <c r="E496" s="4" t="s">
        <v>80</v>
      </c>
      <c r="F496" s="6">
        <v>1</v>
      </c>
    </row>
    <row r="497" spans="1:6" ht="14.55" customHeight="1" x14ac:dyDescent="0.25">
      <c r="A497" s="4" t="s">
        <v>52</v>
      </c>
      <c r="B497" s="4" t="s">
        <v>65</v>
      </c>
      <c r="C497" s="4" t="s">
        <v>62</v>
      </c>
      <c r="D497" s="4" t="s">
        <v>60</v>
      </c>
      <c r="E497" s="4" t="s">
        <v>81</v>
      </c>
      <c r="F497" s="6">
        <v>25</v>
      </c>
    </row>
    <row r="498" spans="1:6" x14ac:dyDescent="0.25">
      <c r="A498" s="4"/>
      <c r="B498" s="4"/>
      <c r="C498" s="4"/>
      <c r="D498" s="4"/>
      <c r="E498" s="4"/>
      <c r="F498" s="6"/>
    </row>
    <row r="499" spans="1:6" x14ac:dyDescent="0.25">
      <c r="A499" s="4"/>
      <c r="B499" s="4"/>
      <c r="C499" s="4"/>
      <c r="D499" s="4"/>
      <c r="E499" s="4"/>
      <c r="F499" s="6"/>
    </row>
    <row r="500" spans="1:6" x14ac:dyDescent="0.25">
      <c r="A500" s="4"/>
      <c r="B500" s="4"/>
      <c r="C500" s="4"/>
      <c r="D500" s="4"/>
      <c r="E500" s="4"/>
      <c r="F500" s="6"/>
    </row>
    <row r="501" spans="1:6" x14ac:dyDescent="0.25">
      <c r="A501" s="4"/>
      <c r="B501" s="4"/>
      <c r="C501" s="4"/>
      <c r="D501" s="4"/>
      <c r="E501" s="4"/>
      <c r="F501" s="6"/>
    </row>
    <row r="502" spans="1:6" x14ac:dyDescent="0.25">
      <c r="A502" s="4"/>
      <c r="B502" s="4"/>
      <c r="C502" s="4"/>
      <c r="D502" s="4"/>
      <c r="E502" s="4"/>
      <c r="F502" s="6"/>
    </row>
    <row r="503" spans="1:6" x14ac:dyDescent="0.25">
      <c r="A503" s="4"/>
      <c r="B503" s="4"/>
      <c r="C503" s="4"/>
      <c r="D503" s="4"/>
      <c r="E503" s="4"/>
      <c r="F503" s="6"/>
    </row>
    <row r="504" spans="1:6" x14ac:dyDescent="0.25">
      <c r="A504" s="4"/>
      <c r="B504" s="4"/>
      <c r="C504" s="4"/>
      <c r="D504" s="4"/>
      <c r="E504" s="4"/>
      <c r="F504" s="6"/>
    </row>
    <row r="505" spans="1:6" x14ac:dyDescent="0.25">
      <c r="A505" s="4"/>
      <c r="B505" s="4"/>
      <c r="C505" s="4"/>
      <c r="D505" s="4"/>
      <c r="E505" s="4"/>
      <c r="F505" s="6"/>
    </row>
  </sheetData>
  <pageMargins left="0.7" right="0.7" top="0.75" bottom="0.75" header="0.3" footer="0.3"/>
  <pageSetup paperSize="9" orientation="portrait" horizontalDpi="300" verticalDpi="300"/>
  <tableParts count="1">
    <tablePart r:id="rId1"/>
  </tablePart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F112"/>
  <sheetViews>
    <sheetView showGridLines="0" workbookViewId="0"/>
  </sheetViews>
  <sheetFormatPr defaultColWidth="11.5546875" defaultRowHeight="13.2" x14ac:dyDescent="0.25"/>
  <cols>
    <col min="1" max="1" width="30.6640625" customWidth="1"/>
    <col min="2" max="2" width="16.6640625" customWidth="1"/>
    <col min="3" max="3" width="7.6640625" customWidth="1"/>
    <col min="4" max="4" width="14.6640625" customWidth="1"/>
    <col min="5" max="5" width="13.6640625" customWidth="1"/>
    <col min="6" max="6" width="29.6640625" customWidth="1"/>
  </cols>
  <sheetData>
    <row r="1" spans="1:6" ht="14.55" customHeight="1" x14ac:dyDescent="0.25">
      <c r="A1" s="1" t="s">
        <v>324</v>
      </c>
    </row>
    <row r="2" spans="1:6" ht="28.95" customHeight="1" x14ac:dyDescent="0.25">
      <c r="A2" s="1" t="s">
        <v>51</v>
      </c>
    </row>
    <row r="3" spans="1:6" ht="14.55" customHeight="1" x14ac:dyDescent="0.25">
      <c r="A3" t="s">
        <v>317</v>
      </c>
    </row>
    <row r="4" spans="1:6" ht="14.55" customHeight="1" x14ac:dyDescent="0.25">
      <c r="A4" t="s">
        <v>325</v>
      </c>
    </row>
    <row r="5" spans="1:6" ht="14.55" customHeight="1" x14ac:dyDescent="0.25">
      <c r="A5" t="s">
        <v>306</v>
      </c>
    </row>
    <row r="6" spans="1:6" ht="14.55" customHeight="1" x14ac:dyDescent="0.25">
      <c r="A6" t="s">
        <v>307</v>
      </c>
    </row>
    <row r="7" spans="1:6" ht="28.95" customHeight="1" x14ac:dyDescent="0.25">
      <c r="A7" s="3" t="s">
        <v>3</v>
      </c>
      <c r="B7" s="3" t="s">
        <v>15</v>
      </c>
      <c r="C7" s="3" t="s">
        <v>7</v>
      </c>
      <c r="D7" s="3" t="s">
        <v>5</v>
      </c>
      <c r="E7" s="3" t="s">
        <v>29</v>
      </c>
      <c r="F7" s="5" t="s">
        <v>39</v>
      </c>
    </row>
    <row r="8" spans="1:6" ht="14.55" customHeight="1" x14ac:dyDescent="0.25">
      <c r="A8" s="4" t="s">
        <v>52</v>
      </c>
      <c r="B8" s="4" t="s">
        <v>64</v>
      </c>
      <c r="C8" s="4" t="s">
        <v>53</v>
      </c>
      <c r="D8" s="4" t="s">
        <v>54</v>
      </c>
      <c r="E8" s="4" t="s">
        <v>83</v>
      </c>
      <c r="F8" s="6">
        <v>58812</v>
      </c>
    </row>
    <row r="9" spans="1:6" ht="14.55" customHeight="1" x14ac:dyDescent="0.25">
      <c r="A9" s="4" t="s">
        <v>52</v>
      </c>
      <c r="B9" s="4" t="s">
        <v>64</v>
      </c>
      <c r="C9" s="4" t="s">
        <v>53</v>
      </c>
      <c r="D9" s="4" t="s">
        <v>54</v>
      </c>
      <c r="E9" s="4" t="s">
        <v>84</v>
      </c>
      <c r="F9" s="6">
        <v>44991</v>
      </c>
    </row>
    <row r="10" spans="1:6" ht="14.55" customHeight="1" x14ac:dyDescent="0.25">
      <c r="A10" s="4" t="s">
        <v>52</v>
      </c>
      <c r="B10" s="4" t="s">
        <v>64</v>
      </c>
      <c r="C10" s="4" t="s">
        <v>53</v>
      </c>
      <c r="D10" s="4" t="s">
        <v>54</v>
      </c>
      <c r="E10" s="4" t="s">
        <v>85</v>
      </c>
      <c r="F10" s="6">
        <v>32619</v>
      </c>
    </row>
    <row r="11" spans="1:6" ht="14.55" customHeight="1" x14ac:dyDescent="0.25">
      <c r="A11" s="4" t="s">
        <v>52</v>
      </c>
      <c r="B11" s="4" t="s">
        <v>64</v>
      </c>
      <c r="C11" s="4" t="s">
        <v>53</v>
      </c>
      <c r="D11" s="4" t="s">
        <v>54</v>
      </c>
      <c r="E11" s="4" t="s">
        <v>86</v>
      </c>
      <c r="F11" s="6">
        <v>23638</v>
      </c>
    </row>
    <row r="12" spans="1:6" ht="14.55" customHeight="1" x14ac:dyDescent="0.25">
      <c r="A12" s="4" t="s">
        <v>52</v>
      </c>
      <c r="B12" s="4" t="s">
        <v>64</v>
      </c>
      <c r="C12" s="4" t="s">
        <v>53</v>
      </c>
      <c r="D12" s="4" t="s">
        <v>54</v>
      </c>
      <c r="E12" s="4" t="s">
        <v>87</v>
      </c>
      <c r="F12" s="6">
        <v>16003</v>
      </c>
    </row>
    <row r="13" spans="1:6" ht="14.55" customHeight="1" x14ac:dyDescent="0.25">
      <c r="A13" s="4" t="s">
        <v>52</v>
      </c>
      <c r="B13" s="4" t="s">
        <v>64</v>
      </c>
      <c r="C13" s="4" t="s">
        <v>53</v>
      </c>
      <c r="D13" s="4" t="s">
        <v>55</v>
      </c>
      <c r="E13" s="4" t="s">
        <v>83</v>
      </c>
      <c r="F13" s="6">
        <v>51545</v>
      </c>
    </row>
    <row r="14" spans="1:6" ht="14.55" customHeight="1" x14ac:dyDescent="0.25">
      <c r="A14" s="4" t="s">
        <v>52</v>
      </c>
      <c r="B14" s="4" t="s">
        <v>64</v>
      </c>
      <c r="C14" s="4" t="s">
        <v>53</v>
      </c>
      <c r="D14" s="4" t="s">
        <v>55</v>
      </c>
      <c r="E14" s="4" t="s">
        <v>84</v>
      </c>
      <c r="F14" s="6">
        <v>40770</v>
      </c>
    </row>
    <row r="15" spans="1:6" ht="14.55" customHeight="1" x14ac:dyDescent="0.25">
      <c r="A15" s="4" t="s">
        <v>52</v>
      </c>
      <c r="B15" s="4" t="s">
        <v>64</v>
      </c>
      <c r="C15" s="4" t="s">
        <v>53</v>
      </c>
      <c r="D15" s="4" t="s">
        <v>55</v>
      </c>
      <c r="E15" s="4" t="s">
        <v>85</v>
      </c>
      <c r="F15" s="6">
        <v>29599</v>
      </c>
    </row>
    <row r="16" spans="1:6" ht="14.55" customHeight="1" x14ac:dyDescent="0.25">
      <c r="A16" s="4" t="s">
        <v>52</v>
      </c>
      <c r="B16" s="4" t="s">
        <v>64</v>
      </c>
      <c r="C16" s="4" t="s">
        <v>53</v>
      </c>
      <c r="D16" s="4" t="s">
        <v>55</v>
      </c>
      <c r="E16" s="4" t="s">
        <v>86</v>
      </c>
      <c r="F16" s="6">
        <v>21264</v>
      </c>
    </row>
    <row r="17" spans="1:6" ht="14.55" customHeight="1" x14ac:dyDescent="0.25">
      <c r="A17" s="4" t="s">
        <v>52</v>
      </c>
      <c r="B17" s="4" t="s">
        <v>64</v>
      </c>
      <c r="C17" s="4" t="s">
        <v>53</v>
      </c>
      <c r="D17" s="4" t="s">
        <v>55</v>
      </c>
      <c r="E17" s="4" t="s">
        <v>87</v>
      </c>
      <c r="F17" s="6">
        <v>14427</v>
      </c>
    </row>
    <row r="18" spans="1:6" ht="14.55" customHeight="1" x14ac:dyDescent="0.25">
      <c r="A18" s="4" t="s">
        <v>52</v>
      </c>
      <c r="B18" s="4" t="s">
        <v>64</v>
      </c>
      <c r="C18" s="4" t="s">
        <v>53</v>
      </c>
      <c r="D18" s="4" t="s">
        <v>56</v>
      </c>
      <c r="E18" s="4" t="s">
        <v>83</v>
      </c>
      <c r="F18" s="6">
        <v>31022</v>
      </c>
    </row>
    <row r="19" spans="1:6" ht="14.55" customHeight="1" x14ac:dyDescent="0.25">
      <c r="A19" s="4" t="s">
        <v>52</v>
      </c>
      <c r="B19" s="4" t="s">
        <v>64</v>
      </c>
      <c r="C19" s="4" t="s">
        <v>53</v>
      </c>
      <c r="D19" s="4" t="s">
        <v>56</v>
      </c>
      <c r="E19" s="4" t="s">
        <v>84</v>
      </c>
      <c r="F19" s="6">
        <v>26171</v>
      </c>
    </row>
    <row r="20" spans="1:6" ht="14.55" customHeight="1" x14ac:dyDescent="0.25">
      <c r="A20" s="4" t="s">
        <v>52</v>
      </c>
      <c r="B20" s="4" t="s">
        <v>64</v>
      </c>
      <c r="C20" s="4" t="s">
        <v>53</v>
      </c>
      <c r="D20" s="4" t="s">
        <v>56</v>
      </c>
      <c r="E20" s="4" t="s">
        <v>85</v>
      </c>
      <c r="F20" s="6">
        <v>20888</v>
      </c>
    </row>
    <row r="21" spans="1:6" ht="14.55" customHeight="1" x14ac:dyDescent="0.25">
      <c r="A21" s="4" t="s">
        <v>52</v>
      </c>
      <c r="B21" s="4" t="s">
        <v>64</v>
      </c>
      <c r="C21" s="4" t="s">
        <v>53</v>
      </c>
      <c r="D21" s="4" t="s">
        <v>56</v>
      </c>
      <c r="E21" s="4" t="s">
        <v>86</v>
      </c>
      <c r="F21" s="6">
        <v>14836</v>
      </c>
    </row>
    <row r="22" spans="1:6" ht="14.55" customHeight="1" x14ac:dyDescent="0.25">
      <c r="A22" s="4" t="s">
        <v>52</v>
      </c>
      <c r="B22" s="4" t="s">
        <v>64</v>
      </c>
      <c r="C22" s="4" t="s">
        <v>53</v>
      </c>
      <c r="D22" s="4" t="s">
        <v>56</v>
      </c>
      <c r="E22" s="4" t="s">
        <v>87</v>
      </c>
      <c r="F22" s="6">
        <v>9716</v>
      </c>
    </row>
    <row r="23" spans="1:6" ht="14.55" customHeight="1" x14ac:dyDescent="0.25">
      <c r="A23" s="4" t="s">
        <v>52</v>
      </c>
      <c r="B23" s="4" t="s">
        <v>64</v>
      </c>
      <c r="C23" s="4" t="s">
        <v>53</v>
      </c>
      <c r="D23" s="4" t="s">
        <v>57</v>
      </c>
      <c r="E23" s="4" t="s">
        <v>83</v>
      </c>
      <c r="F23" s="6">
        <v>39064</v>
      </c>
    </row>
    <row r="24" spans="1:6" ht="14.55" customHeight="1" x14ac:dyDescent="0.25">
      <c r="A24" s="4" t="s">
        <v>52</v>
      </c>
      <c r="B24" s="4" t="s">
        <v>64</v>
      </c>
      <c r="C24" s="4" t="s">
        <v>53</v>
      </c>
      <c r="D24" s="4" t="s">
        <v>57</v>
      </c>
      <c r="E24" s="4" t="s">
        <v>84</v>
      </c>
      <c r="F24" s="6">
        <v>39504</v>
      </c>
    </row>
    <row r="25" spans="1:6" ht="14.55" customHeight="1" x14ac:dyDescent="0.25">
      <c r="A25" s="4" t="s">
        <v>52</v>
      </c>
      <c r="B25" s="4" t="s">
        <v>64</v>
      </c>
      <c r="C25" s="4" t="s">
        <v>53</v>
      </c>
      <c r="D25" s="4" t="s">
        <v>57</v>
      </c>
      <c r="E25" s="4" t="s">
        <v>85</v>
      </c>
      <c r="F25" s="6">
        <v>29354</v>
      </c>
    </row>
    <row r="26" spans="1:6" ht="14.55" customHeight="1" x14ac:dyDescent="0.25">
      <c r="A26" s="4" t="s">
        <v>52</v>
      </c>
      <c r="B26" s="4" t="s">
        <v>64</v>
      </c>
      <c r="C26" s="4" t="s">
        <v>53</v>
      </c>
      <c r="D26" s="4" t="s">
        <v>57</v>
      </c>
      <c r="E26" s="4" t="s">
        <v>86</v>
      </c>
      <c r="F26" s="6">
        <v>19548</v>
      </c>
    </row>
    <row r="27" spans="1:6" ht="14.55" customHeight="1" x14ac:dyDescent="0.25">
      <c r="A27" s="4" t="s">
        <v>52</v>
      </c>
      <c r="B27" s="4" t="s">
        <v>64</v>
      </c>
      <c r="C27" s="4" t="s">
        <v>53</v>
      </c>
      <c r="D27" s="4" t="s">
        <v>57</v>
      </c>
      <c r="E27" s="4" t="s">
        <v>87</v>
      </c>
      <c r="F27" s="6">
        <v>12253</v>
      </c>
    </row>
    <row r="28" spans="1:6" ht="14.55" customHeight="1" x14ac:dyDescent="0.25">
      <c r="A28" s="4" t="s">
        <v>52</v>
      </c>
      <c r="B28" s="4" t="s">
        <v>64</v>
      </c>
      <c r="C28" s="4" t="s">
        <v>53</v>
      </c>
      <c r="D28" s="4" t="s">
        <v>58</v>
      </c>
      <c r="E28" s="4" t="s">
        <v>83</v>
      </c>
      <c r="F28" s="6">
        <v>46130</v>
      </c>
    </row>
    <row r="29" spans="1:6" ht="14.55" customHeight="1" x14ac:dyDescent="0.25">
      <c r="A29" s="4" t="s">
        <v>52</v>
      </c>
      <c r="B29" s="4" t="s">
        <v>64</v>
      </c>
      <c r="C29" s="4" t="s">
        <v>53</v>
      </c>
      <c r="D29" s="4" t="s">
        <v>58</v>
      </c>
      <c r="E29" s="4" t="s">
        <v>84</v>
      </c>
      <c r="F29" s="6">
        <v>42123</v>
      </c>
    </row>
    <row r="30" spans="1:6" ht="14.55" customHeight="1" x14ac:dyDescent="0.25">
      <c r="A30" s="4" t="s">
        <v>52</v>
      </c>
      <c r="B30" s="4" t="s">
        <v>64</v>
      </c>
      <c r="C30" s="4" t="s">
        <v>53</v>
      </c>
      <c r="D30" s="4" t="s">
        <v>58</v>
      </c>
      <c r="E30" s="4" t="s">
        <v>85</v>
      </c>
      <c r="F30" s="6">
        <v>31407</v>
      </c>
    </row>
    <row r="31" spans="1:6" ht="14.55" customHeight="1" x14ac:dyDescent="0.25">
      <c r="A31" s="4" t="s">
        <v>52</v>
      </c>
      <c r="B31" s="4" t="s">
        <v>64</v>
      </c>
      <c r="C31" s="4" t="s">
        <v>53</v>
      </c>
      <c r="D31" s="4" t="s">
        <v>58</v>
      </c>
      <c r="E31" s="4" t="s">
        <v>86</v>
      </c>
      <c r="F31" s="6">
        <v>21242</v>
      </c>
    </row>
    <row r="32" spans="1:6" ht="14.55" customHeight="1" x14ac:dyDescent="0.25">
      <c r="A32" s="4" t="s">
        <v>52</v>
      </c>
      <c r="B32" s="4" t="s">
        <v>64</v>
      </c>
      <c r="C32" s="4" t="s">
        <v>53</v>
      </c>
      <c r="D32" s="4" t="s">
        <v>58</v>
      </c>
      <c r="E32" s="4" t="s">
        <v>87</v>
      </c>
      <c r="F32" s="6">
        <v>14831</v>
      </c>
    </row>
    <row r="33" spans="1:6" ht="14.55" customHeight="1" x14ac:dyDescent="0.25">
      <c r="A33" s="4" t="s">
        <v>52</v>
      </c>
      <c r="B33" s="4" t="s">
        <v>64</v>
      </c>
      <c r="C33" s="4" t="s">
        <v>53</v>
      </c>
      <c r="D33" s="4" t="s">
        <v>59</v>
      </c>
      <c r="E33" s="4" t="s">
        <v>83</v>
      </c>
      <c r="F33" s="6">
        <v>43550</v>
      </c>
    </row>
    <row r="34" spans="1:6" ht="14.55" customHeight="1" x14ac:dyDescent="0.25">
      <c r="A34" s="4" t="s">
        <v>52</v>
      </c>
      <c r="B34" s="4" t="s">
        <v>64</v>
      </c>
      <c r="C34" s="4" t="s">
        <v>53</v>
      </c>
      <c r="D34" s="4" t="s">
        <v>59</v>
      </c>
      <c r="E34" s="4" t="s">
        <v>84</v>
      </c>
      <c r="F34" s="6">
        <v>42523</v>
      </c>
    </row>
    <row r="35" spans="1:6" ht="14.55" customHeight="1" x14ac:dyDescent="0.25">
      <c r="A35" s="4" t="s">
        <v>52</v>
      </c>
      <c r="B35" s="4" t="s">
        <v>64</v>
      </c>
      <c r="C35" s="4" t="s">
        <v>53</v>
      </c>
      <c r="D35" s="4" t="s">
        <v>59</v>
      </c>
      <c r="E35" s="4" t="s">
        <v>85</v>
      </c>
      <c r="F35" s="6">
        <v>30741</v>
      </c>
    </row>
    <row r="36" spans="1:6" ht="14.55" customHeight="1" x14ac:dyDescent="0.25">
      <c r="A36" s="4" t="s">
        <v>52</v>
      </c>
      <c r="B36" s="4" t="s">
        <v>64</v>
      </c>
      <c r="C36" s="4" t="s">
        <v>53</v>
      </c>
      <c r="D36" s="4" t="s">
        <v>59</v>
      </c>
      <c r="E36" s="4" t="s">
        <v>86</v>
      </c>
      <c r="F36" s="6">
        <v>20289</v>
      </c>
    </row>
    <row r="37" spans="1:6" ht="14.55" customHeight="1" x14ac:dyDescent="0.25">
      <c r="A37" s="4" t="s">
        <v>52</v>
      </c>
      <c r="B37" s="4" t="s">
        <v>64</v>
      </c>
      <c r="C37" s="4" t="s">
        <v>53</v>
      </c>
      <c r="D37" s="4" t="s">
        <v>59</v>
      </c>
      <c r="E37" s="4" t="s">
        <v>87</v>
      </c>
      <c r="F37" s="6">
        <v>13494</v>
      </c>
    </row>
    <row r="38" spans="1:6" ht="14.55" customHeight="1" x14ac:dyDescent="0.25">
      <c r="A38" s="4" t="s">
        <v>52</v>
      </c>
      <c r="B38" s="4" t="s">
        <v>64</v>
      </c>
      <c r="C38" s="4" t="s">
        <v>53</v>
      </c>
      <c r="D38" s="4" t="s">
        <v>60</v>
      </c>
      <c r="E38" s="4" t="s">
        <v>83</v>
      </c>
      <c r="F38" s="6">
        <v>41549</v>
      </c>
    </row>
    <row r="39" spans="1:6" ht="14.55" customHeight="1" x14ac:dyDescent="0.25">
      <c r="A39" s="4" t="s">
        <v>52</v>
      </c>
      <c r="B39" s="4" t="s">
        <v>64</v>
      </c>
      <c r="C39" s="4" t="s">
        <v>53</v>
      </c>
      <c r="D39" s="4" t="s">
        <v>60</v>
      </c>
      <c r="E39" s="4" t="s">
        <v>84</v>
      </c>
      <c r="F39" s="6">
        <v>40871</v>
      </c>
    </row>
    <row r="40" spans="1:6" ht="14.55" customHeight="1" x14ac:dyDescent="0.25">
      <c r="A40" s="4" t="s">
        <v>52</v>
      </c>
      <c r="B40" s="4" t="s">
        <v>64</v>
      </c>
      <c r="C40" s="4" t="s">
        <v>53</v>
      </c>
      <c r="D40" s="4" t="s">
        <v>60</v>
      </c>
      <c r="E40" s="4" t="s">
        <v>85</v>
      </c>
      <c r="F40" s="6">
        <v>29117</v>
      </c>
    </row>
    <row r="41" spans="1:6" ht="14.55" customHeight="1" x14ac:dyDescent="0.25">
      <c r="A41" s="4" t="s">
        <v>52</v>
      </c>
      <c r="B41" s="4" t="s">
        <v>64</v>
      </c>
      <c r="C41" s="4" t="s">
        <v>53</v>
      </c>
      <c r="D41" s="4" t="s">
        <v>60</v>
      </c>
      <c r="E41" s="4" t="s">
        <v>86</v>
      </c>
      <c r="F41" s="6">
        <v>18858</v>
      </c>
    </row>
    <row r="42" spans="1:6" ht="14.55" customHeight="1" x14ac:dyDescent="0.25">
      <c r="A42" s="4" t="s">
        <v>52</v>
      </c>
      <c r="B42" s="4" t="s">
        <v>64</v>
      </c>
      <c r="C42" s="4" t="s">
        <v>53</v>
      </c>
      <c r="D42" s="4" t="s">
        <v>60</v>
      </c>
      <c r="E42" s="4" t="s">
        <v>87</v>
      </c>
      <c r="F42" s="6">
        <v>13702</v>
      </c>
    </row>
    <row r="43" spans="1:6" ht="14.55" customHeight="1" x14ac:dyDescent="0.25">
      <c r="A43" s="4" t="s">
        <v>52</v>
      </c>
      <c r="B43" s="4" t="s">
        <v>64</v>
      </c>
      <c r="C43" s="4" t="s">
        <v>61</v>
      </c>
      <c r="D43" s="4" t="s">
        <v>54</v>
      </c>
      <c r="E43" s="4" t="s">
        <v>82</v>
      </c>
      <c r="F43" s="6">
        <v>16248</v>
      </c>
    </row>
    <row r="44" spans="1:6" ht="14.55" customHeight="1" x14ac:dyDescent="0.25">
      <c r="A44" s="4" t="s">
        <v>52</v>
      </c>
      <c r="B44" s="4" t="s">
        <v>64</v>
      </c>
      <c r="C44" s="4" t="s">
        <v>61</v>
      </c>
      <c r="D44" s="4" t="s">
        <v>55</v>
      </c>
      <c r="E44" s="4" t="s">
        <v>82</v>
      </c>
      <c r="F44" s="6">
        <v>14945</v>
      </c>
    </row>
    <row r="45" spans="1:6" ht="14.55" customHeight="1" x14ac:dyDescent="0.25">
      <c r="A45" s="4" t="s">
        <v>52</v>
      </c>
      <c r="B45" s="4" t="s">
        <v>64</v>
      </c>
      <c r="C45" s="4" t="s">
        <v>61</v>
      </c>
      <c r="D45" s="4" t="s">
        <v>56</v>
      </c>
      <c r="E45" s="4" t="s">
        <v>82</v>
      </c>
      <c r="F45" s="6">
        <v>7284</v>
      </c>
    </row>
    <row r="46" spans="1:6" ht="14.55" customHeight="1" x14ac:dyDescent="0.25">
      <c r="A46" s="4" t="s">
        <v>52</v>
      </c>
      <c r="B46" s="4" t="s">
        <v>64</v>
      </c>
      <c r="C46" s="4" t="s">
        <v>61</v>
      </c>
      <c r="D46" s="4" t="s">
        <v>57</v>
      </c>
      <c r="E46" s="4" t="s">
        <v>82</v>
      </c>
      <c r="F46" s="6">
        <v>10068</v>
      </c>
    </row>
    <row r="47" spans="1:6" ht="14.55" customHeight="1" x14ac:dyDescent="0.25">
      <c r="A47" s="4" t="s">
        <v>52</v>
      </c>
      <c r="B47" s="4" t="s">
        <v>64</v>
      </c>
      <c r="C47" s="4" t="s">
        <v>61</v>
      </c>
      <c r="D47" s="4" t="s">
        <v>58</v>
      </c>
      <c r="E47" s="4" t="s">
        <v>82</v>
      </c>
      <c r="F47" s="6">
        <v>11064</v>
      </c>
    </row>
    <row r="48" spans="1:6" ht="14.55" customHeight="1" x14ac:dyDescent="0.25">
      <c r="A48" s="4" t="s">
        <v>52</v>
      </c>
      <c r="B48" s="4" t="s">
        <v>64</v>
      </c>
      <c r="C48" s="4" t="s">
        <v>61</v>
      </c>
      <c r="D48" s="4" t="s">
        <v>59</v>
      </c>
      <c r="E48" s="4" t="s">
        <v>82</v>
      </c>
      <c r="F48" s="6">
        <v>10512</v>
      </c>
    </row>
    <row r="49" spans="1:6" ht="14.55" customHeight="1" x14ac:dyDescent="0.25">
      <c r="A49" s="4" t="s">
        <v>52</v>
      </c>
      <c r="B49" s="4" t="s">
        <v>64</v>
      </c>
      <c r="C49" s="4" t="s">
        <v>61</v>
      </c>
      <c r="D49" s="4" t="s">
        <v>60</v>
      </c>
      <c r="E49" s="4" t="s">
        <v>82</v>
      </c>
      <c r="F49" s="6">
        <v>9449</v>
      </c>
    </row>
    <row r="50" spans="1:6" ht="14.55" customHeight="1" x14ac:dyDescent="0.25">
      <c r="A50" s="4" t="s">
        <v>52</v>
      </c>
      <c r="B50" s="4" t="s">
        <v>64</v>
      </c>
      <c r="C50" s="4" t="s">
        <v>62</v>
      </c>
      <c r="D50" s="4" t="s">
        <v>54</v>
      </c>
      <c r="E50" s="4" t="s">
        <v>82</v>
      </c>
      <c r="F50" s="6">
        <v>141</v>
      </c>
    </row>
    <row r="51" spans="1:6" ht="14.55" customHeight="1" x14ac:dyDescent="0.25">
      <c r="A51" s="4" t="s">
        <v>52</v>
      </c>
      <c r="B51" s="4" t="s">
        <v>64</v>
      </c>
      <c r="C51" s="4" t="s">
        <v>62</v>
      </c>
      <c r="D51" s="4" t="s">
        <v>55</v>
      </c>
      <c r="E51" s="4" t="s">
        <v>82</v>
      </c>
      <c r="F51" s="6">
        <v>141</v>
      </c>
    </row>
    <row r="52" spans="1:6" ht="14.55" customHeight="1" x14ac:dyDescent="0.25">
      <c r="A52" s="4" t="s">
        <v>52</v>
      </c>
      <c r="B52" s="4" t="s">
        <v>64</v>
      </c>
      <c r="C52" s="4" t="s">
        <v>62</v>
      </c>
      <c r="D52" s="4" t="s">
        <v>56</v>
      </c>
      <c r="E52" s="4" t="s">
        <v>82</v>
      </c>
      <c r="F52" s="6">
        <v>139</v>
      </c>
    </row>
    <row r="53" spans="1:6" ht="14.55" customHeight="1" x14ac:dyDescent="0.25">
      <c r="A53" s="4" t="s">
        <v>52</v>
      </c>
      <c r="B53" s="4" t="s">
        <v>64</v>
      </c>
      <c r="C53" s="4" t="s">
        <v>62</v>
      </c>
      <c r="D53" s="4" t="s">
        <v>57</v>
      </c>
      <c r="E53" s="4" t="s">
        <v>82</v>
      </c>
      <c r="F53" s="6">
        <v>387</v>
      </c>
    </row>
    <row r="54" spans="1:6" ht="14.55" customHeight="1" x14ac:dyDescent="0.25">
      <c r="A54" s="4" t="s">
        <v>52</v>
      </c>
      <c r="B54" s="4" t="s">
        <v>64</v>
      </c>
      <c r="C54" s="4" t="s">
        <v>62</v>
      </c>
      <c r="D54" s="4" t="s">
        <v>58</v>
      </c>
      <c r="E54" s="4" t="s">
        <v>82</v>
      </c>
      <c r="F54" s="6">
        <v>445</v>
      </c>
    </row>
    <row r="55" spans="1:6" ht="14.55" customHeight="1" x14ac:dyDescent="0.25">
      <c r="A55" s="4" t="s">
        <v>52</v>
      </c>
      <c r="B55" s="4" t="s">
        <v>64</v>
      </c>
      <c r="C55" s="4" t="s">
        <v>62</v>
      </c>
      <c r="D55" s="4" t="s">
        <v>59</v>
      </c>
      <c r="E55" s="4" t="s">
        <v>82</v>
      </c>
      <c r="F55" s="6">
        <v>346</v>
      </c>
    </row>
    <row r="56" spans="1:6" ht="14.55" customHeight="1" x14ac:dyDescent="0.25">
      <c r="A56" s="4" t="s">
        <v>52</v>
      </c>
      <c r="B56" s="4" t="s">
        <v>64</v>
      </c>
      <c r="C56" s="4" t="s">
        <v>62</v>
      </c>
      <c r="D56" s="4" t="s">
        <v>60</v>
      </c>
      <c r="E56" s="4" t="s">
        <v>82</v>
      </c>
      <c r="F56" s="6">
        <v>329</v>
      </c>
    </row>
    <row r="57" spans="1:6" ht="14.55" customHeight="1" x14ac:dyDescent="0.25">
      <c r="A57" s="4" t="s">
        <v>52</v>
      </c>
      <c r="B57" s="4" t="s">
        <v>65</v>
      </c>
      <c r="C57" s="4" t="s">
        <v>53</v>
      </c>
      <c r="D57" s="4" t="s">
        <v>54</v>
      </c>
      <c r="E57" s="4" t="s">
        <v>83</v>
      </c>
      <c r="F57" s="6">
        <v>27857</v>
      </c>
    </row>
    <row r="58" spans="1:6" ht="14.55" customHeight="1" x14ac:dyDescent="0.25">
      <c r="A58" s="4" t="s">
        <v>52</v>
      </c>
      <c r="B58" s="4" t="s">
        <v>65</v>
      </c>
      <c r="C58" s="4" t="s">
        <v>53</v>
      </c>
      <c r="D58" s="4" t="s">
        <v>54</v>
      </c>
      <c r="E58" s="4" t="s">
        <v>84</v>
      </c>
      <c r="F58" s="6">
        <v>21356</v>
      </c>
    </row>
    <row r="59" spans="1:6" ht="14.55" customHeight="1" x14ac:dyDescent="0.25">
      <c r="A59" s="4" t="s">
        <v>52</v>
      </c>
      <c r="B59" s="4" t="s">
        <v>65</v>
      </c>
      <c r="C59" s="4" t="s">
        <v>53</v>
      </c>
      <c r="D59" s="4" t="s">
        <v>54</v>
      </c>
      <c r="E59" s="4" t="s">
        <v>85</v>
      </c>
      <c r="F59" s="6">
        <v>16069</v>
      </c>
    </row>
    <row r="60" spans="1:6" ht="14.55" customHeight="1" x14ac:dyDescent="0.25">
      <c r="A60" s="4" t="s">
        <v>52</v>
      </c>
      <c r="B60" s="4" t="s">
        <v>65</v>
      </c>
      <c r="C60" s="4" t="s">
        <v>53</v>
      </c>
      <c r="D60" s="4" t="s">
        <v>54</v>
      </c>
      <c r="E60" s="4" t="s">
        <v>86</v>
      </c>
      <c r="F60" s="6">
        <v>12287</v>
      </c>
    </row>
    <row r="61" spans="1:6" ht="14.55" customHeight="1" x14ac:dyDescent="0.25">
      <c r="A61" s="4" t="s">
        <v>52</v>
      </c>
      <c r="B61" s="4" t="s">
        <v>65</v>
      </c>
      <c r="C61" s="4" t="s">
        <v>53</v>
      </c>
      <c r="D61" s="4" t="s">
        <v>54</v>
      </c>
      <c r="E61" s="4" t="s">
        <v>87</v>
      </c>
      <c r="F61" s="6">
        <v>8433</v>
      </c>
    </row>
    <row r="62" spans="1:6" ht="14.55" customHeight="1" x14ac:dyDescent="0.25">
      <c r="A62" s="4" t="s">
        <v>52</v>
      </c>
      <c r="B62" s="4" t="s">
        <v>65</v>
      </c>
      <c r="C62" s="4" t="s">
        <v>53</v>
      </c>
      <c r="D62" s="4" t="s">
        <v>55</v>
      </c>
      <c r="E62" s="4" t="s">
        <v>83</v>
      </c>
      <c r="F62" s="6">
        <v>26693</v>
      </c>
    </row>
    <row r="63" spans="1:6" ht="14.55" customHeight="1" x14ac:dyDescent="0.25">
      <c r="A63" s="4" t="s">
        <v>52</v>
      </c>
      <c r="B63" s="4" t="s">
        <v>65</v>
      </c>
      <c r="C63" s="4" t="s">
        <v>53</v>
      </c>
      <c r="D63" s="4" t="s">
        <v>55</v>
      </c>
      <c r="E63" s="4" t="s">
        <v>84</v>
      </c>
      <c r="F63" s="6">
        <v>20554</v>
      </c>
    </row>
    <row r="64" spans="1:6" ht="14.55" customHeight="1" x14ac:dyDescent="0.25">
      <c r="A64" s="4" t="s">
        <v>52</v>
      </c>
      <c r="B64" s="4" t="s">
        <v>65</v>
      </c>
      <c r="C64" s="4" t="s">
        <v>53</v>
      </c>
      <c r="D64" s="4" t="s">
        <v>55</v>
      </c>
      <c r="E64" s="4" t="s">
        <v>85</v>
      </c>
      <c r="F64" s="6">
        <v>15345</v>
      </c>
    </row>
    <row r="65" spans="1:6" ht="14.55" customHeight="1" x14ac:dyDescent="0.25">
      <c r="A65" s="4" t="s">
        <v>52</v>
      </c>
      <c r="B65" s="4" t="s">
        <v>65</v>
      </c>
      <c r="C65" s="4" t="s">
        <v>53</v>
      </c>
      <c r="D65" s="4" t="s">
        <v>55</v>
      </c>
      <c r="E65" s="4" t="s">
        <v>86</v>
      </c>
      <c r="F65" s="6">
        <v>11473</v>
      </c>
    </row>
    <row r="66" spans="1:6" ht="14.55" customHeight="1" x14ac:dyDescent="0.25">
      <c r="A66" s="4" t="s">
        <v>52</v>
      </c>
      <c r="B66" s="4" t="s">
        <v>65</v>
      </c>
      <c r="C66" s="4" t="s">
        <v>53</v>
      </c>
      <c r="D66" s="4" t="s">
        <v>55</v>
      </c>
      <c r="E66" s="4" t="s">
        <v>87</v>
      </c>
      <c r="F66" s="6">
        <v>8005</v>
      </c>
    </row>
    <row r="67" spans="1:6" ht="14.55" customHeight="1" x14ac:dyDescent="0.25">
      <c r="A67" s="4" t="s">
        <v>52</v>
      </c>
      <c r="B67" s="4" t="s">
        <v>65</v>
      </c>
      <c r="C67" s="4" t="s">
        <v>53</v>
      </c>
      <c r="D67" s="4" t="s">
        <v>56</v>
      </c>
      <c r="E67" s="4" t="s">
        <v>83</v>
      </c>
      <c r="F67" s="6">
        <v>16494</v>
      </c>
    </row>
    <row r="68" spans="1:6" ht="14.55" customHeight="1" x14ac:dyDescent="0.25">
      <c r="A68" s="4" t="s">
        <v>52</v>
      </c>
      <c r="B68" s="4" t="s">
        <v>65</v>
      </c>
      <c r="C68" s="4" t="s">
        <v>53</v>
      </c>
      <c r="D68" s="4" t="s">
        <v>56</v>
      </c>
      <c r="E68" s="4" t="s">
        <v>84</v>
      </c>
      <c r="F68" s="6">
        <v>13408</v>
      </c>
    </row>
    <row r="69" spans="1:6" ht="14.55" customHeight="1" x14ac:dyDescent="0.25">
      <c r="A69" s="4" t="s">
        <v>52</v>
      </c>
      <c r="B69" s="4" t="s">
        <v>65</v>
      </c>
      <c r="C69" s="4" t="s">
        <v>53</v>
      </c>
      <c r="D69" s="4" t="s">
        <v>56</v>
      </c>
      <c r="E69" s="4" t="s">
        <v>85</v>
      </c>
      <c r="F69" s="6">
        <v>10168</v>
      </c>
    </row>
    <row r="70" spans="1:6" ht="14.55" customHeight="1" x14ac:dyDescent="0.25">
      <c r="A70" s="4" t="s">
        <v>52</v>
      </c>
      <c r="B70" s="4" t="s">
        <v>65</v>
      </c>
      <c r="C70" s="4" t="s">
        <v>53</v>
      </c>
      <c r="D70" s="4" t="s">
        <v>56</v>
      </c>
      <c r="E70" s="4" t="s">
        <v>86</v>
      </c>
      <c r="F70" s="6">
        <v>7650</v>
      </c>
    </row>
    <row r="71" spans="1:6" ht="14.55" customHeight="1" x14ac:dyDescent="0.25">
      <c r="A71" s="4" t="s">
        <v>52</v>
      </c>
      <c r="B71" s="4" t="s">
        <v>65</v>
      </c>
      <c r="C71" s="4" t="s">
        <v>53</v>
      </c>
      <c r="D71" s="4" t="s">
        <v>56</v>
      </c>
      <c r="E71" s="4" t="s">
        <v>87</v>
      </c>
      <c r="F71" s="6">
        <v>5200</v>
      </c>
    </row>
    <row r="72" spans="1:6" ht="14.55" customHeight="1" x14ac:dyDescent="0.25">
      <c r="A72" s="4" t="s">
        <v>52</v>
      </c>
      <c r="B72" s="4" t="s">
        <v>65</v>
      </c>
      <c r="C72" s="4" t="s">
        <v>53</v>
      </c>
      <c r="D72" s="4" t="s">
        <v>57</v>
      </c>
      <c r="E72" s="4" t="s">
        <v>83</v>
      </c>
      <c r="F72" s="6">
        <v>20468</v>
      </c>
    </row>
    <row r="73" spans="1:6" ht="14.55" customHeight="1" x14ac:dyDescent="0.25">
      <c r="A73" s="4" t="s">
        <v>52</v>
      </c>
      <c r="B73" s="4" t="s">
        <v>65</v>
      </c>
      <c r="C73" s="4" t="s">
        <v>53</v>
      </c>
      <c r="D73" s="4" t="s">
        <v>57</v>
      </c>
      <c r="E73" s="4" t="s">
        <v>84</v>
      </c>
      <c r="F73" s="6">
        <v>16562</v>
      </c>
    </row>
    <row r="74" spans="1:6" ht="14.55" customHeight="1" x14ac:dyDescent="0.25">
      <c r="A74" s="4" t="s">
        <v>52</v>
      </c>
      <c r="B74" s="4" t="s">
        <v>65</v>
      </c>
      <c r="C74" s="4" t="s">
        <v>53</v>
      </c>
      <c r="D74" s="4" t="s">
        <v>57</v>
      </c>
      <c r="E74" s="4" t="s">
        <v>85</v>
      </c>
      <c r="F74" s="6">
        <v>12242</v>
      </c>
    </row>
    <row r="75" spans="1:6" ht="14.55" customHeight="1" x14ac:dyDescent="0.25">
      <c r="A75" s="4" t="s">
        <v>52</v>
      </c>
      <c r="B75" s="4" t="s">
        <v>65</v>
      </c>
      <c r="C75" s="4" t="s">
        <v>53</v>
      </c>
      <c r="D75" s="4" t="s">
        <v>57</v>
      </c>
      <c r="E75" s="4" t="s">
        <v>86</v>
      </c>
      <c r="F75" s="6">
        <v>8746</v>
      </c>
    </row>
    <row r="76" spans="1:6" ht="14.55" customHeight="1" x14ac:dyDescent="0.25">
      <c r="A76" s="4" t="s">
        <v>52</v>
      </c>
      <c r="B76" s="4" t="s">
        <v>65</v>
      </c>
      <c r="C76" s="4" t="s">
        <v>53</v>
      </c>
      <c r="D76" s="4" t="s">
        <v>57</v>
      </c>
      <c r="E76" s="4" t="s">
        <v>87</v>
      </c>
      <c r="F76" s="6">
        <v>6100</v>
      </c>
    </row>
    <row r="77" spans="1:6" ht="14.55" customHeight="1" x14ac:dyDescent="0.25">
      <c r="A77" s="4" t="s">
        <v>52</v>
      </c>
      <c r="B77" s="4" t="s">
        <v>65</v>
      </c>
      <c r="C77" s="4" t="s">
        <v>53</v>
      </c>
      <c r="D77" s="4" t="s">
        <v>58</v>
      </c>
      <c r="E77" s="4" t="s">
        <v>83</v>
      </c>
      <c r="F77" s="6">
        <v>28769</v>
      </c>
    </row>
    <row r="78" spans="1:6" ht="14.55" customHeight="1" x14ac:dyDescent="0.25">
      <c r="A78" s="4" t="s">
        <v>52</v>
      </c>
      <c r="B78" s="4" t="s">
        <v>65</v>
      </c>
      <c r="C78" s="4" t="s">
        <v>53</v>
      </c>
      <c r="D78" s="4" t="s">
        <v>58</v>
      </c>
      <c r="E78" s="4" t="s">
        <v>84</v>
      </c>
      <c r="F78" s="6">
        <v>23093</v>
      </c>
    </row>
    <row r="79" spans="1:6" ht="14.55" customHeight="1" x14ac:dyDescent="0.25">
      <c r="A79" s="4" t="s">
        <v>52</v>
      </c>
      <c r="B79" s="4" t="s">
        <v>65</v>
      </c>
      <c r="C79" s="4" t="s">
        <v>53</v>
      </c>
      <c r="D79" s="4" t="s">
        <v>58</v>
      </c>
      <c r="E79" s="4" t="s">
        <v>85</v>
      </c>
      <c r="F79" s="6">
        <v>17014</v>
      </c>
    </row>
    <row r="80" spans="1:6" ht="14.55" customHeight="1" x14ac:dyDescent="0.25">
      <c r="A80" s="4" t="s">
        <v>52</v>
      </c>
      <c r="B80" s="4" t="s">
        <v>65</v>
      </c>
      <c r="C80" s="4" t="s">
        <v>53</v>
      </c>
      <c r="D80" s="4" t="s">
        <v>58</v>
      </c>
      <c r="E80" s="4" t="s">
        <v>86</v>
      </c>
      <c r="F80" s="6">
        <v>12360</v>
      </c>
    </row>
    <row r="81" spans="1:6" ht="14.55" customHeight="1" x14ac:dyDescent="0.25">
      <c r="A81" s="4" t="s">
        <v>52</v>
      </c>
      <c r="B81" s="4" t="s">
        <v>65</v>
      </c>
      <c r="C81" s="4" t="s">
        <v>53</v>
      </c>
      <c r="D81" s="4" t="s">
        <v>58</v>
      </c>
      <c r="E81" s="4" t="s">
        <v>87</v>
      </c>
      <c r="F81" s="6">
        <v>8815</v>
      </c>
    </row>
    <row r="82" spans="1:6" ht="14.55" customHeight="1" x14ac:dyDescent="0.25">
      <c r="A82" s="4" t="s">
        <v>52</v>
      </c>
      <c r="B82" s="4" t="s">
        <v>65</v>
      </c>
      <c r="C82" s="4" t="s">
        <v>53</v>
      </c>
      <c r="D82" s="4" t="s">
        <v>59</v>
      </c>
      <c r="E82" s="4" t="s">
        <v>83</v>
      </c>
      <c r="F82" s="6">
        <v>26084</v>
      </c>
    </row>
    <row r="83" spans="1:6" ht="14.55" customHeight="1" x14ac:dyDescent="0.25">
      <c r="A83" s="4" t="s">
        <v>52</v>
      </c>
      <c r="B83" s="4" t="s">
        <v>65</v>
      </c>
      <c r="C83" s="4" t="s">
        <v>53</v>
      </c>
      <c r="D83" s="4" t="s">
        <v>59</v>
      </c>
      <c r="E83" s="4" t="s">
        <v>84</v>
      </c>
      <c r="F83" s="6">
        <v>21071</v>
      </c>
    </row>
    <row r="84" spans="1:6" ht="14.55" customHeight="1" x14ac:dyDescent="0.25">
      <c r="A84" s="4" t="s">
        <v>52</v>
      </c>
      <c r="B84" s="4" t="s">
        <v>65</v>
      </c>
      <c r="C84" s="4" t="s">
        <v>53</v>
      </c>
      <c r="D84" s="4" t="s">
        <v>59</v>
      </c>
      <c r="E84" s="4" t="s">
        <v>85</v>
      </c>
      <c r="F84" s="6">
        <v>15354</v>
      </c>
    </row>
    <row r="85" spans="1:6" ht="14.55" customHeight="1" x14ac:dyDescent="0.25">
      <c r="A85" s="4" t="s">
        <v>52</v>
      </c>
      <c r="B85" s="4" t="s">
        <v>65</v>
      </c>
      <c r="C85" s="4" t="s">
        <v>53</v>
      </c>
      <c r="D85" s="4" t="s">
        <v>59</v>
      </c>
      <c r="E85" s="4" t="s">
        <v>86</v>
      </c>
      <c r="F85" s="6">
        <v>11360</v>
      </c>
    </row>
    <row r="86" spans="1:6" ht="14.55" customHeight="1" x14ac:dyDescent="0.25">
      <c r="A86" s="4" t="s">
        <v>52</v>
      </c>
      <c r="B86" s="4" t="s">
        <v>65</v>
      </c>
      <c r="C86" s="4" t="s">
        <v>53</v>
      </c>
      <c r="D86" s="4" t="s">
        <v>59</v>
      </c>
      <c r="E86" s="4" t="s">
        <v>87</v>
      </c>
      <c r="F86" s="6">
        <v>8095</v>
      </c>
    </row>
    <row r="87" spans="1:6" ht="14.55" customHeight="1" x14ac:dyDescent="0.25">
      <c r="A87" s="4" t="s">
        <v>52</v>
      </c>
      <c r="B87" s="4" t="s">
        <v>65</v>
      </c>
      <c r="C87" s="4" t="s">
        <v>53</v>
      </c>
      <c r="D87" s="4" t="s">
        <v>60</v>
      </c>
      <c r="E87" s="4" t="s">
        <v>83</v>
      </c>
      <c r="F87" s="6">
        <v>27201</v>
      </c>
    </row>
    <row r="88" spans="1:6" ht="14.55" customHeight="1" x14ac:dyDescent="0.25">
      <c r="A88" s="4" t="s">
        <v>52</v>
      </c>
      <c r="B88" s="4" t="s">
        <v>65</v>
      </c>
      <c r="C88" s="4" t="s">
        <v>53</v>
      </c>
      <c r="D88" s="4" t="s">
        <v>60</v>
      </c>
      <c r="E88" s="4" t="s">
        <v>84</v>
      </c>
      <c r="F88" s="6">
        <v>21283</v>
      </c>
    </row>
    <row r="89" spans="1:6" ht="14.55" customHeight="1" x14ac:dyDescent="0.25">
      <c r="A89" s="4" t="s">
        <v>52</v>
      </c>
      <c r="B89" s="4" t="s">
        <v>65</v>
      </c>
      <c r="C89" s="4" t="s">
        <v>53</v>
      </c>
      <c r="D89" s="4" t="s">
        <v>60</v>
      </c>
      <c r="E89" s="4" t="s">
        <v>85</v>
      </c>
      <c r="F89" s="6">
        <v>15465</v>
      </c>
    </row>
    <row r="90" spans="1:6" ht="14.55" customHeight="1" x14ac:dyDescent="0.25">
      <c r="A90" s="4" t="s">
        <v>52</v>
      </c>
      <c r="B90" s="4" t="s">
        <v>65</v>
      </c>
      <c r="C90" s="4" t="s">
        <v>53</v>
      </c>
      <c r="D90" s="4" t="s">
        <v>60</v>
      </c>
      <c r="E90" s="4" t="s">
        <v>86</v>
      </c>
      <c r="F90" s="6">
        <v>11308</v>
      </c>
    </row>
    <row r="91" spans="1:6" ht="14.55" customHeight="1" x14ac:dyDescent="0.25">
      <c r="A91" s="4" t="s">
        <v>52</v>
      </c>
      <c r="B91" s="4" t="s">
        <v>65</v>
      </c>
      <c r="C91" s="4" t="s">
        <v>53</v>
      </c>
      <c r="D91" s="4" t="s">
        <v>60</v>
      </c>
      <c r="E91" s="4" t="s">
        <v>87</v>
      </c>
      <c r="F91" s="6">
        <v>7936</v>
      </c>
    </row>
    <row r="92" spans="1:6" ht="14.55" customHeight="1" x14ac:dyDescent="0.25">
      <c r="A92" s="4" t="s">
        <v>52</v>
      </c>
      <c r="B92" s="4" t="s">
        <v>65</v>
      </c>
      <c r="C92" s="4" t="s">
        <v>61</v>
      </c>
      <c r="D92" s="4" t="s">
        <v>54</v>
      </c>
      <c r="E92" s="4" t="s">
        <v>82</v>
      </c>
      <c r="F92" s="6">
        <v>9291</v>
      </c>
    </row>
    <row r="93" spans="1:6" ht="14.55" customHeight="1" x14ac:dyDescent="0.25">
      <c r="A93" s="4" t="s">
        <v>52</v>
      </c>
      <c r="B93" s="4" t="s">
        <v>65</v>
      </c>
      <c r="C93" s="4" t="s">
        <v>61</v>
      </c>
      <c r="D93" s="4" t="s">
        <v>55</v>
      </c>
      <c r="E93" s="4" t="s">
        <v>82</v>
      </c>
      <c r="F93" s="6">
        <v>8558</v>
      </c>
    </row>
    <row r="94" spans="1:6" ht="14.55" customHeight="1" x14ac:dyDescent="0.25">
      <c r="A94" s="4" t="s">
        <v>52</v>
      </c>
      <c r="B94" s="4" t="s">
        <v>65</v>
      </c>
      <c r="C94" s="4" t="s">
        <v>61</v>
      </c>
      <c r="D94" s="4" t="s">
        <v>56</v>
      </c>
      <c r="E94" s="4" t="s">
        <v>82</v>
      </c>
      <c r="F94" s="6">
        <v>3981</v>
      </c>
    </row>
    <row r="95" spans="1:6" ht="14.55" customHeight="1" x14ac:dyDescent="0.25">
      <c r="A95" s="4" t="s">
        <v>52</v>
      </c>
      <c r="B95" s="4" t="s">
        <v>65</v>
      </c>
      <c r="C95" s="4" t="s">
        <v>61</v>
      </c>
      <c r="D95" s="4" t="s">
        <v>57</v>
      </c>
      <c r="E95" s="4" t="s">
        <v>82</v>
      </c>
      <c r="F95" s="6">
        <v>5140</v>
      </c>
    </row>
    <row r="96" spans="1:6" ht="14.55" customHeight="1" x14ac:dyDescent="0.25">
      <c r="A96" s="4" t="s">
        <v>52</v>
      </c>
      <c r="B96" s="4" t="s">
        <v>65</v>
      </c>
      <c r="C96" s="4" t="s">
        <v>61</v>
      </c>
      <c r="D96" s="4" t="s">
        <v>58</v>
      </c>
      <c r="E96" s="4" t="s">
        <v>82</v>
      </c>
      <c r="F96" s="6">
        <v>6505</v>
      </c>
    </row>
    <row r="97" spans="1:6" ht="14.55" customHeight="1" x14ac:dyDescent="0.25">
      <c r="A97" s="4" t="s">
        <v>52</v>
      </c>
      <c r="B97" s="4" t="s">
        <v>65</v>
      </c>
      <c r="C97" s="4" t="s">
        <v>61</v>
      </c>
      <c r="D97" s="4" t="s">
        <v>59</v>
      </c>
      <c r="E97" s="4" t="s">
        <v>82</v>
      </c>
      <c r="F97" s="6">
        <v>5001</v>
      </c>
    </row>
    <row r="98" spans="1:6" ht="14.55" customHeight="1" x14ac:dyDescent="0.25">
      <c r="A98" s="4" t="s">
        <v>52</v>
      </c>
      <c r="B98" s="4" t="s">
        <v>65</v>
      </c>
      <c r="C98" s="4" t="s">
        <v>61</v>
      </c>
      <c r="D98" s="4" t="s">
        <v>60</v>
      </c>
      <c r="E98" s="4" t="s">
        <v>82</v>
      </c>
      <c r="F98" s="6">
        <v>4619</v>
      </c>
    </row>
    <row r="99" spans="1:6" ht="14.55" customHeight="1" x14ac:dyDescent="0.25">
      <c r="A99" s="4" t="s">
        <v>52</v>
      </c>
      <c r="B99" s="4" t="s">
        <v>65</v>
      </c>
      <c r="C99" s="4" t="s">
        <v>62</v>
      </c>
      <c r="D99" s="4" t="s">
        <v>54</v>
      </c>
      <c r="E99" s="4" t="s">
        <v>82</v>
      </c>
      <c r="F99" s="6">
        <v>58</v>
      </c>
    </row>
    <row r="100" spans="1:6" ht="14.55" customHeight="1" x14ac:dyDescent="0.25">
      <c r="A100" s="4" t="s">
        <v>52</v>
      </c>
      <c r="B100" s="4" t="s">
        <v>65</v>
      </c>
      <c r="C100" s="4" t="s">
        <v>62</v>
      </c>
      <c r="D100" s="4" t="s">
        <v>55</v>
      </c>
      <c r="E100" s="4" t="s">
        <v>82</v>
      </c>
      <c r="F100" s="6">
        <v>51</v>
      </c>
    </row>
    <row r="101" spans="1:6" ht="14.55" customHeight="1" x14ac:dyDescent="0.25">
      <c r="A101" s="4" t="s">
        <v>52</v>
      </c>
      <c r="B101" s="4" t="s">
        <v>65</v>
      </c>
      <c r="C101" s="4" t="s">
        <v>62</v>
      </c>
      <c r="D101" s="4" t="s">
        <v>56</v>
      </c>
      <c r="E101" s="4" t="s">
        <v>82</v>
      </c>
      <c r="F101" s="6">
        <v>39</v>
      </c>
    </row>
    <row r="102" spans="1:6" ht="14.55" customHeight="1" x14ac:dyDescent="0.25">
      <c r="A102" s="4" t="s">
        <v>52</v>
      </c>
      <c r="B102" s="4" t="s">
        <v>65</v>
      </c>
      <c r="C102" s="4" t="s">
        <v>62</v>
      </c>
      <c r="D102" s="4" t="s">
        <v>57</v>
      </c>
      <c r="E102" s="4" t="s">
        <v>82</v>
      </c>
      <c r="F102" s="6">
        <v>55</v>
      </c>
    </row>
    <row r="103" spans="1:6" ht="14.55" customHeight="1" x14ac:dyDescent="0.25">
      <c r="A103" s="4" t="s">
        <v>52</v>
      </c>
      <c r="B103" s="4" t="s">
        <v>65</v>
      </c>
      <c r="C103" s="4" t="s">
        <v>62</v>
      </c>
      <c r="D103" s="4" t="s">
        <v>58</v>
      </c>
      <c r="E103" s="4" t="s">
        <v>82</v>
      </c>
      <c r="F103" s="6">
        <v>110</v>
      </c>
    </row>
    <row r="104" spans="1:6" ht="14.55" customHeight="1" x14ac:dyDescent="0.25">
      <c r="A104" s="4" t="s">
        <v>52</v>
      </c>
      <c r="B104" s="4" t="s">
        <v>65</v>
      </c>
      <c r="C104" s="4" t="s">
        <v>62</v>
      </c>
      <c r="D104" s="4" t="s">
        <v>59</v>
      </c>
      <c r="E104" s="4" t="s">
        <v>82</v>
      </c>
      <c r="F104" s="6">
        <v>88</v>
      </c>
    </row>
    <row r="105" spans="1:6" ht="14.55" customHeight="1" x14ac:dyDescent="0.25">
      <c r="A105" s="4" t="s">
        <v>52</v>
      </c>
      <c r="B105" s="4" t="s">
        <v>65</v>
      </c>
      <c r="C105" s="4" t="s">
        <v>62</v>
      </c>
      <c r="D105" s="4" t="s">
        <v>60</v>
      </c>
      <c r="E105" s="4" t="s">
        <v>82</v>
      </c>
      <c r="F105" s="6">
        <v>120</v>
      </c>
    </row>
    <row r="106" spans="1:6" x14ac:dyDescent="0.25">
      <c r="A106" s="4"/>
      <c r="B106" s="4"/>
      <c r="C106" s="4"/>
      <c r="D106" s="4"/>
      <c r="E106" s="4"/>
      <c r="F106" s="6"/>
    </row>
    <row r="107" spans="1:6" x14ac:dyDescent="0.25">
      <c r="A107" s="4"/>
      <c r="B107" s="4"/>
      <c r="C107" s="4"/>
      <c r="D107" s="4"/>
      <c r="E107" s="4"/>
      <c r="F107" s="6"/>
    </row>
    <row r="108" spans="1:6" x14ac:dyDescent="0.25">
      <c r="A108" s="4"/>
      <c r="B108" s="4"/>
      <c r="C108" s="4"/>
      <c r="D108" s="4"/>
      <c r="E108" s="4"/>
      <c r="F108" s="6"/>
    </row>
    <row r="109" spans="1:6" x14ac:dyDescent="0.25">
      <c r="A109" s="4"/>
      <c r="B109" s="4"/>
      <c r="C109" s="4"/>
      <c r="D109" s="4"/>
      <c r="E109" s="4"/>
      <c r="F109" s="6"/>
    </row>
    <row r="110" spans="1:6" x14ac:dyDescent="0.25">
      <c r="A110" s="4"/>
      <c r="B110" s="4"/>
      <c r="C110" s="4"/>
      <c r="D110" s="4"/>
      <c r="E110" s="4"/>
      <c r="F110" s="6"/>
    </row>
    <row r="111" spans="1:6" x14ac:dyDescent="0.25">
      <c r="A111" s="4"/>
      <c r="B111" s="4"/>
      <c r="C111" s="4"/>
      <c r="D111" s="4"/>
      <c r="E111" s="4"/>
      <c r="F111" s="6"/>
    </row>
    <row r="112" spans="1:6" x14ac:dyDescent="0.25">
      <c r="A112" s="4"/>
      <c r="B112" s="4"/>
      <c r="C112" s="4"/>
      <c r="D112" s="4"/>
      <c r="E112" s="4"/>
      <c r="F112" s="6"/>
    </row>
  </sheetData>
  <pageMargins left="0.7" right="0.7" top="0.75" bottom="0.75" header="0.3" footer="0.3"/>
  <pageSetup paperSize="9" orientation="portrait" horizontalDpi="300" verticalDpi="300"/>
  <tableParts count="1">
    <tablePart r:id="rId1"/>
  </tablePart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K328"/>
  <sheetViews>
    <sheetView showGridLines="0" workbookViewId="0">
      <selection activeCell="A6" sqref="A6"/>
    </sheetView>
  </sheetViews>
  <sheetFormatPr defaultColWidth="11.5546875" defaultRowHeight="13.2" x14ac:dyDescent="0.25"/>
  <cols>
    <col min="1" max="1" width="30.6640625" customWidth="1"/>
    <col min="2" max="2" width="14.6640625" customWidth="1"/>
    <col min="3" max="3" width="7.6640625" customWidth="1"/>
    <col min="4" max="4" width="13.6640625" customWidth="1"/>
    <col min="5" max="5" width="77.6640625" customWidth="1"/>
    <col min="6" max="6" width="29.6640625" customWidth="1"/>
    <col min="7" max="7" width="37.6640625" customWidth="1"/>
    <col min="8" max="8" width="15.6640625" customWidth="1"/>
    <col min="9" max="9" width="51.6640625" customWidth="1"/>
    <col min="10" max="11" width="33.6640625" customWidth="1"/>
  </cols>
  <sheetData>
    <row r="1" spans="1:11" ht="14.55" customHeight="1" x14ac:dyDescent="0.25">
      <c r="A1" s="1" t="s">
        <v>326</v>
      </c>
    </row>
    <row r="2" spans="1:11" ht="28.95" customHeight="1" x14ac:dyDescent="0.25">
      <c r="A2" s="1" t="s">
        <v>51</v>
      </c>
    </row>
    <row r="3" spans="1:11" ht="14.55" customHeight="1" x14ac:dyDescent="0.25">
      <c r="A3" t="s">
        <v>317</v>
      </c>
    </row>
    <row r="4" spans="1:11" ht="14.55" customHeight="1" x14ac:dyDescent="0.25">
      <c r="A4" t="s">
        <v>286</v>
      </c>
    </row>
    <row r="5" spans="1:11" ht="14.55" customHeight="1" x14ac:dyDescent="0.25">
      <c r="A5" t="s">
        <v>327</v>
      </c>
    </row>
    <row r="6" spans="1:11" ht="14.55" customHeight="1" x14ac:dyDescent="0.25">
      <c r="A6" t="s">
        <v>288</v>
      </c>
    </row>
    <row r="7" spans="1:11" ht="14.55" customHeight="1" x14ac:dyDescent="0.25">
      <c r="A7" t="s">
        <v>328</v>
      </c>
    </row>
    <row r="8" spans="1:11" ht="14.55" customHeight="1" x14ac:dyDescent="0.25">
      <c r="A8" t="s">
        <v>329</v>
      </c>
    </row>
    <row r="9" spans="1:11" ht="14.55" customHeight="1" x14ac:dyDescent="0.25">
      <c r="A9" t="s">
        <v>330</v>
      </c>
    </row>
    <row r="10" spans="1:11" ht="28.95" customHeight="1" x14ac:dyDescent="0.25">
      <c r="A10" s="3" t="s">
        <v>3</v>
      </c>
      <c r="B10" s="3" t="s">
        <v>5</v>
      </c>
      <c r="C10" s="3" t="s">
        <v>7</v>
      </c>
      <c r="D10" s="3" t="s">
        <v>33</v>
      </c>
      <c r="E10" s="3" t="s">
        <v>35</v>
      </c>
      <c r="F10" s="5" t="s">
        <v>39</v>
      </c>
      <c r="G10" s="3" t="s">
        <v>41</v>
      </c>
      <c r="H10" s="5" t="s">
        <v>43</v>
      </c>
      <c r="I10" s="5" t="s">
        <v>45</v>
      </c>
      <c r="J10" s="5" t="s">
        <v>88</v>
      </c>
      <c r="K10" s="5" t="s">
        <v>89</v>
      </c>
    </row>
    <row r="11" spans="1:11" ht="14.55" customHeight="1" x14ac:dyDescent="0.25">
      <c r="A11" s="4" t="s">
        <v>52</v>
      </c>
      <c r="B11" s="4" t="s">
        <v>54</v>
      </c>
      <c r="C11" s="4" t="s">
        <v>53</v>
      </c>
      <c r="D11" s="4" t="s">
        <v>90</v>
      </c>
      <c r="E11" s="4" t="s">
        <v>91</v>
      </c>
      <c r="F11" s="6">
        <v>2761</v>
      </c>
      <c r="G11" s="4" t="s">
        <v>92</v>
      </c>
      <c r="H11" s="6">
        <v>745052</v>
      </c>
      <c r="I11" s="6">
        <v>37</v>
      </c>
      <c r="J11" s="6">
        <v>1858</v>
      </c>
      <c r="K11" s="6">
        <v>903</v>
      </c>
    </row>
    <row r="12" spans="1:11" ht="14.55" customHeight="1" x14ac:dyDescent="0.25">
      <c r="A12" s="4" t="s">
        <v>52</v>
      </c>
      <c r="B12" s="4" t="s">
        <v>54</v>
      </c>
      <c r="C12" s="4" t="s">
        <v>53</v>
      </c>
      <c r="D12" s="4" t="s">
        <v>93</v>
      </c>
      <c r="E12" s="4" t="s">
        <v>94</v>
      </c>
      <c r="F12" s="6">
        <v>3330</v>
      </c>
      <c r="G12" s="4" t="s">
        <v>92</v>
      </c>
      <c r="H12" s="6">
        <v>736646</v>
      </c>
      <c r="I12" s="6">
        <v>45</v>
      </c>
      <c r="J12" s="6">
        <v>2237</v>
      </c>
      <c r="K12" s="6">
        <v>1093</v>
      </c>
    </row>
    <row r="13" spans="1:11" ht="14.55" customHeight="1" x14ac:dyDescent="0.25">
      <c r="A13" s="4" t="s">
        <v>52</v>
      </c>
      <c r="B13" s="4" t="s">
        <v>54</v>
      </c>
      <c r="C13" s="4" t="s">
        <v>53</v>
      </c>
      <c r="D13" s="4" t="s">
        <v>95</v>
      </c>
      <c r="E13" s="4" t="s">
        <v>96</v>
      </c>
      <c r="F13" s="6">
        <v>8757</v>
      </c>
      <c r="G13" s="4" t="s">
        <v>92</v>
      </c>
      <c r="H13" s="6">
        <v>1054464</v>
      </c>
      <c r="I13" s="6">
        <v>83</v>
      </c>
      <c r="J13" s="6">
        <v>5542</v>
      </c>
      <c r="K13" s="6">
        <v>3215</v>
      </c>
    </row>
    <row r="14" spans="1:11" ht="14.55" customHeight="1" x14ac:dyDescent="0.25">
      <c r="A14" s="4" t="s">
        <v>52</v>
      </c>
      <c r="B14" s="4" t="s">
        <v>54</v>
      </c>
      <c r="C14" s="4" t="s">
        <v>53</v>
      </c>
      <c r="D14" s="4" t="s">
        <v>97</v>
      </c>
      <c r="E14" s="4" t="s">
        <v>98</v>
      </c>
      <c r="F14" s="6">
        <v>7367</v>
      </c>
      <c r="G14" s="4" t="s">
        <v>92</v>
      </c>
      <c r="H14" s="6">
        <v>940603</v>
      </c>
      <c r="I14" s="6">
        <v>78</v>
      </c>
      <c r="J14" s="6">
        <v>4750</v>
      </c>
      <c r="K14" s="6">
        <v>2617</v>
      </c>
    </row>
    <row r="15" spans="1:11" ht="14.55" customHeight="1" x14ac:dyDescent="0.25">
      <c r="A15" s="4" t="s">
        <v>52</v>
      </c>
      <c r="B15" s="4" t="s">
        <v>54</v>
      </c>
      <c r="C15" s="4" t="s">
        <v>53</v>
      </c>
      <c r="D15" s="4" t="s">
        <v>99</v>
      </c>
      <c r="E15" s="4" t="s">
        <v>100</v>
      </c>
      <c r="F15" s="6">
        <v>4048</v>
      </c>
      <c r="G15" s="4" t="s">
        <v>92</v>
      </c>
      <c r="H15" s="6">
        <v>782465</v>
      </c>
      <c r="I15" s="6">
        <v>52</v>
      </c>
      <c r="J15" s="6">
        <v>2742</v>
      </c>
      <c r="K15" s="6">
        <v>1306</v>
      </c>
    </row>
    <row r="16" spans="1:11" ht="14.55" customHeight="1" x14ac:dyDescent="0.25">
      <c r="A16" s="4" t="s">
        <v>52</v>
      </c>
      <c r="B16" s="4" t="s">
        <v>54</v>
      </c>
      <c r="C16" s="4" t="s">
        <v>53</v>
      </c>
      <c r="D16" s="4" t="s">
        <v>101</v>
      </c>
      <c r="E16" s="4" t="s">
        <v>102</v>
      </c>
      <c r="F16" s="6">
        <v>4272</v>
      </c>
      <c r="G16" s="4" t="s">
        <v>92</v>
      </c>
      <c r="H16" s="6">
        <v>1364828</v>
      </c>
      <c r="I16" s="6">
        <v>31</v>
      </c>
      <c r="J16" s="6">
        <v>2889</v>
      </c>
      <c r="K16" s="6">
        <v>1383</v>
      </c>
    </row>
    <row r="17" spans="1:11" ht="14.55" customHeight="1" x14ac:dyDescent="0.25">
      <c r="A17" s="4" t="s">
        <v>52</v>
      </c>
      <c r="B17" s="4" t="s">
        <v>54</v>
      </c>
      <c r="C17" s="4" t="s">
        <v>53</v>
      </c>
      <c r="D17" s="4" t="s">
        <v>103</v>
      </c>
      <c r="E17" s="4" t="s">
        <v>104</v>
      </c>
      <c r="F17" s="6">
        <v>3147</v>
      </c>
      <c r="G17" s="4" t="s">
        <v>92</v>
      </c>
      <c r="H17" s="6">
        <v>699994</v>
      </c>
      <c r="I17" s="6">
        <v>45</v>
      </c>
      <c r="J17" s="6">
        <v>2155</v>
      </c>
      <c r="K17" s="6">
        <v>992</v>
      </c>
    </row>
    <row r="18" spans="1:11" ht="14.55" customHeight="1" x14ac:dyDescent="0.25">
      <c r="A18" s="4" t="s">
        <v>52</v>
      </c>
      <c r="B18" s="4" t="s">
        <v>54</v>
      </c>
      <c r="C18" s="4" t="s">
        <v>53</v>
      </c>
      <c r="D18" s="4" t="s">
        <v>105</v>
      </c>
      <c r="E18" s="4" t="s">
        <v>106</v>
      </c>
      <c r="F18" s="6">
        <v>11677</v>
      </c>
      <c r="G18" s="4" t="s">
        <v>92</v>
      </c>
      <c r="H18" s="6">
        <v>2030209</v>
      </c>
      <c r="I18" s="6">
        <v>58</v>
      </c>
      <c r="J18" s="6">
        <v>7566</v>
      </c>
      <c r="K18" s="6">
        <v>4111</v>
      </c>
    </row>
    <row r="19" spans="1:11" ht="14.55" customHeight="1" x14ac:dyDescent="0.25">
      <c r="A19" s="4" t="s">
        <v>52</v>
      </c>
      <c r="B19" s="4" t="s">
        <v>54</v>
      </c>
      <c r="C19" s="4" t="s">
        <v>53</v>
      </c>
      <c r="D19" s="4" t="s">
        <v>107</v>
      </c>
      <c r="E19" s="4" t="s">
        <v>108</v>
      </c>
      <c r="F19" s="6">
        <v>2915</v>
      </c>
      <c r="G19" s="4" t="s">
        <v>92</v>
      </c>
      <c r="H19" s="6">
        <v>471802</v>
      </c>
      <c r="I19" s="6">
        <v>62</v>
      </c>
      <c r="J19" s="6">
        <v>1848</v>
      </c>
      <c r="K19" s="6">
        <v>1067</v>
      </c>
    </row>
    <row r="20" spans="1:11" ht="14.55" customHeight="1" x14ac:dyDescent="0.25">
      <c r="A20" s="4" t="s">
        <v>52</v>
      </c>
      <c r="B20" s="4" t="s">
        <v>54</v>
      </c>
      <c r="C20" s="4" t="s">
        <v>53</v>
      </c>
      <c r="D20" s="4" t="s">
        <v>109</v>
      </c>
      <c r="E20" s="4" t="s">
        <v>110</v>
      </c>
      <c r="F20" s="6">
        <v>3978</v>
      </c>
      <c r="G20" s="4" t="s">
        <v>92</v>
      </c>
      <c r="H20" s="6">
        <v>762496</v>
      </c>
      <c r="I20" s="6">
        <v>52</v>
      </c>
      <c r="J20" s="6">
        <v>2699</v>
      </c>
      <c r="K20" s="6">
        <v>1279</v>
      </c>
    </row>
    <row r="21" spans="1:11" ht="14.55" customHeight="1" x14ac:dyDescent="0.25">
      <c r="A21" s="4" t="s">
        <v>52</v>
      </c>
      <c r="B21" s="4" t="s">
        <v>54</v>
      </c>
      <c r="C21" s="4" t="s">
        <v>53</v>
      </c>
      <c r="D21" s="4" t="s">
        <v>111</v>
      </c>
      <c r="E21" s="4" t="s">
        <v>112</v>
      </c>
      <c r="F21" s="6">
        <v>4845</v>
      </c>
      <c r="G21" s="4" t="s">
        <v>92</v>
      </c>
      <c r="H21" s="6">
        <v>862610</v>
      </c>
      <c r="I21" s="6">
        <v>56</v>
      </c>
      <c r="J21" s="6">
        <v>3179</v>
      </c>
      <c r="K21" s="6">
        <v>1666</v>
      </c>
    </row>
    <row r="22" spans="1:11" ht="14.55" customHeight="1" x14ac:dyDescent="0.25">
      <c r="A22" s="4" t="s">
        <v>52</v>
      </c>
      <c r="B22" s="4" t="s">
        <v>54</v>
      </c>
      <c r="C22" s="4" t="s">
        <v>53</v>
      </c>
      <c r="D22" s="4" t="s">
        <v>113</v>
      </c>
      <c r="E22" s="4" t="s">
        <v>114</v>
      </c>
      <c r="F22" s="6">
        <v>5912</v>
      </c>
      <c r="G22" s="4" t="s">
        <v>92</v>
      </c>
      <c r="H22" s="6">
        <v>993770</v>
      </c>
      <c r="I22" s="6">
        <v>59</v>
      </c>
      <c r="J22" s="6">
        <v>3948</v>
      </c>
      <c r="K22" s="6">
        <v>1964</v>
      </c>
    </row>
    <row r="23" spans="1:11" ht="14.55" customHeight="1" x14ac:dyDescent="0.25">
      <c r="A23" s="4" t="s">
        <v>52</v>
      </c>
      <c r="B23" s="4" t="s">
        <v>54</v>
      </c>
      <c r="C23" s="4" t="s">
        <v>53</v>
      </c>
      <c r="D23" s="4" t="s">
        <v>115</v>
      </c>
      <c r="E23" s="4" t="s">
        <v>116</v>
      </c>
      <c r="F23" s="6">
        <v>3193</v>
      </c>
      <c r="G23" s="4" t="s">
        <v>92</v>
      </c>
      <c r="H23" s="6">
        <v>644592</v>
      </c>
      <c r="I23" s="6">
        <v>50</v>
      </c>
      <c r="J23" s="6">
        <v>2177</v>
      </c>
      <c r="K23" s="6">
        <v>1016</v>
      </c>
    </row>
    <row r="24" spans="1:11" ht="14.55" customHeight="1" x14ac:dyDescent="0.25">
      <c r="A24" s="4" t="s">
        <v>52</v>
      </c>
      <c r="B24" s="4" t="s">
        <v>54</v>
      </c>
      <c r="C24" s="4" t="s">
        <v>53</v>
      </c>
      <c r="D24" s="4" t="s">
        <v>117</v>
      </c>
      <c r="E24" s="4" t="s">
        <v>118</v>
      </c>
      <c r="F24" s="6">
        <v>1660</v>
      </c>
      <c r="G24" s="4" t="s">
        <v>92</v>
      </c>
      <c r="H24" s="6">
        <v>585316</v>
      </c>
      <c r="I24" s="6">
        <v>28</v>
      </c>
      <c r="J24" s="6">
        <v>1077</v>
      </c>
      <c r="K24" s="6">
        <v>583</v>
      </c>
    </row>
    <row r="25" spans="1:11" ht="14.55" customHeight="1" x14ac:dyDescent="0.25">
      <c r="A25" s="4" t="s">
        <v>52</v>
      </c>
      <c r="B25" s="4" t="s">
        <v>54</v>
      </c>
      <c r="C25" s="4" t="s">
        <v>53</v>
      </c>
      <c r="D25" s="4" t="s">
        <v>119</v>
      </c>
      <c r="E25" s="4" t="s">
        <v>120</v>
      </c>
      <c r="F25" s="6">
        <v>2252</v>
      </c>
      <c r="G25" s="4" t="s">
        <v>92</v>
      </c>
      <c r="H25" s="6">
        <v>519329</v>
      </c>
      <c r="I25" s="6">
        <v>43</v>
      </c>
      <c r="J25" s="6">
        <v>1569</v>
      </c>
      <c r="K25" s="6">
        <v>683</v>
      </c>
    </row>
    <row r="26" spans="1:11" ht="14.55" customHeight="1" x14ac:dyDescent="0.25">
      <c r="A26" s="4" t="s">
        <v>52</v>
      </c>
      <c r="B26" s="4" t="s">
        <v>54</v>
      </c>
      <c r="C26" s="4" t="s">
        <v>53</v>
      </c>
      <c r="D26" s="4" t="s">
        <v>121</v>
      </c>
      <c r="E26" s="4" t="s">
        <v>122</v>
      </c>
      <c r="F26" s="6">
        <v>16589</v>
      </c>
      <c r="G26" s="4" t="s">
        <v>92</v>
      </c>
      <c r="H26" s="6">
        <v>2235778</v>
      </c>
      <c r="I26" s="6">
        <v>74</v>
      </c>
      <c r="J26" s="6">
        <v>10823</v>
      </c>
      <c r="K26" s="6">
        <v>5766</v>
      </c>
    </row>
    <row r="27" spans="1:11" ht="14.55" customHeight="1" x14ac:dyDescent="0.25">
      <c r="A27" s="4" t="s">
        <v>52</v>
      </c>
      <c r="B27" s="4" t="s">
        <v>54</v>
      </c>
      <c r="C27" s="4" t="s">
        <v>53</v>
      </c>
      <c r="D27" s="4" t="s">
        <v>123</v>
      </c>
      <c r="E27" s="4" t="s">
        <v>124</v>
      </c>
      <c r="F27" s="6">
        <v>7127</v>
      </c>
      <c r="G27" s="4" t="s">
        <v>92</v>
      </c>
      <c r="H27" s="6">
        <v>1489876</v>
      </c>
      <c r="I27" s="6">
        <v>48</v>
      </c>
      <c r="J27" s="6">
        <v>4947</v>
      </c>
      <c r="K27" s="6">
        <v>2180</v>
      </c>
    </row>
    <row r="28" spans="1:11" ht="14.55" customHeight="1" x14ac:dyDescent="0.25">
      <c r="A28" s="4" t="s">
        <v>52</v>
      </c>
      <c r="B28" s="4" t="s">
        <v>54</v>
      </c>
      <c r="C28" s="4" t="s">
        <v>53</v>
      </c>
      <c r="D28" s="4" t="s">
        <v>125</v>
      </c>
      <c r="E28" s="4" t="s">
        <v>126</v>
      </c>
      <c r="F28" s="6">
        <v>2907</v>
      </c>
      <c r="G28" s="4" t="s">
        <v>92</v>
      </c>
      <c r="H28" s="6">
        <v>646627</v>
      </c>
      <c r="I28" s="6">
        <v>45</v>
      </c>
      <c r="J28" s="6">
        <v>1927</v>
      </c>
      <c r="K28" s="6">
        <v>980</v>
      </c>
    </row>
    <row r="29" spans="1:11" ht="14.55" customHeight="1" x14ac:dyDescent="0.25">
      <c r="A29" s="4" t="s">
        <v>52</v>
      </c>
      <c r="B29" s="4" t="s">
        <v>54</v>
      </c>
      <c r="C29" s="4" t="s">
        <v>53</v>
      </c>
      <c r="D29" s="4" t="s">
        <v>127</v>
      </c>
      <c r="E29" s="4" t="s">
        <v>128</v>
      </c>
      <c r="F29" s="6">
        <v>4558</v>
      </c>
      <c r="G29" s="4" t="s">
        <v>92</v>
      </c>
      <c r="H29" s="6">
        <v>1169885</v>
      </c>
      <c r="I29" s="6">
        <v>39</v>
      </c>
      <c r="J29" s="6">
        <v>3041</v>
      </c>
      <c r="K29" s="6">
        <v>1517</v>
      </c>
    </row>
    <row r="30" spans="1:11" ht="14.55" customHeight="1" x14ac:dyDescent="0.25">
      <c r="A30" s="4" t="s">
        <v>52</v>
      </c>
      <c r="B30" s="4" t="s">
        <v>54</v>
      </c>
      <c r="C30" s="4" t="s">
        <v>53</v>
      </c>
      <c r="D30" s="4" t="s">
        <v>129</v>
      </c>
      <c r="E30" s="4" t="s">
        <v>130</v>
      </c>
      <c r="F30" s="6">
        <v>7842</v>
      </c>
      <c r="G30" s="4" t="s">
        <v>92</v>
      </c>
      <c r="H30" s="6">
        <v>1401575</v>
      </c>
      <c r="I30" s="6">
        <v>56</v>
      </c>
      <c r="J30" s="6">
        <v>5015</v>
      </c>
      <c r="K30" s="6">
        <v>2827</v>
      </c>
    </row>
    <row r="31" spans="1:11" ht="14.55" customHeight="1" x14ac:dyDescent="0.25">
      <c r="A31" s="4" t="s">
        <v>52</v>
      </c>
      <c r="B31" s="4" t="s">
        <v>54</v>
      </c>
      <c r="C31" s="4" t="s">
        <v>53</v>
      </c>
      <c r="D31" s="4" t="s">
        <v>131</v>
      </c>
      <c r="E31" s="4" t="s">
        <v>132</v>
      </c>
      <c r="F31" s="6">
        <v>7248</v>
      </c>
      <c r="G31" s="4" t="s">
        <v>92</v>
      </c>
      <c r="H31" s="6">
        <v>1484066</v>
      </c>
      <c r="I31" s="6">
        <v>49</v>
      </c>
      <c r="J31" s="6">
        <v>5000</v>
      </c>
      <c r="K31" s="6">
        <v>2248</v>
      </c>
    </row>
    <row r="32" spans="1:11" ht="14.55" customHeight="1" x14ac:dyDescent="0.25">
      <c r="A32" s="4" t="s">
        <v>52</v>
      </c>
      <c r="B32" s="4" t="s">
        <v>54</v>
      </c>
      <c r="C32" s="4" t="s">
        <v>53</v>
      </c>
      <c r="D32" s="4" t="s">
        <v>133</v>
      </c>
      <c r="E32" s="4" t="s">
        <v>134</v>
      </c>
      <c r="F32" s="6">
        <v>8613</v>
      </c>
      <c r="G32" s="4" t="s">
        <v>92</v>
      </c>
      <c r="H32" s="6">
        <v>1371371</v>
      </c>
      <c r="I32" s="6">
        <v>63</v>
      </c>
      <c r="J32" s="6">
        <v>5554</v>
      </c>
      <c r="K32" s="6">
        <v>3059</v>
      </c>
    </row>
    <row r="33" spans="1:11" ht="14.55" customHeight="1" x14ac:dyDescent="0.25">
      <c r="A33" s="4" t="s">
        <v>52</v>
      </c>
      <c r="B33" s="4" t="s">
        <v>54</v>
      </c>
      <c r="C33" s="4" t="s">
        <v>53</v>
      </c>
      <c r="D33" s="4" t="s">
        <v>135</v>
      </c>
      <c r="E33" s="4" t="s">
        <v>136</v>
      </c>
      <c r="F33" s="6">
        <v>5935</v>
      </c>
      <c r="G33" s="4" t="s">
        <v>92</v>
      </c>
      <c r="H33" s="6">
        <v>885282</v>
      </c>
      <c r="I33" s="6">
        <v>67</v>
      </c>
      <c r="J33" s="6">
        <v>3837</v>
      </c>
      <c r="K33" s="6">
        <v>2098</v>
      </c>
    </row>
    <row r="34" spans="1:11" ht="14.55" customHeight="1" x14ac:dyDescent="0.25">
      <c r="A34" s="4" t="s">
        <v>52</v>
      </c>
      <c r="B34" s="4" t="s">
        <v>54</v>
      </c>
      <c r="C34" s="4" t="s">
        <v>53</v>
      </c>
      <c r="D34" s="4" t="s">
        <v>137</v>
      </c>
      <c r="E34" s="4" t="s">
        <v>138</v>
      </c>
      <c r="F34" s="6">
        <v>3875</v>
      </c>
      <c r="G34" s="4" t="s">
        <v>92</v>
      </c>
      <c r="H34" s="6">
        <v>625522</v>
      </c>
      <c r="I34" s="6">
        <v>62</v>
      </c>
      <c r="J34" s="6">
        <v>2638</v>
      </c>
      <c r="K34" s="6">
        <v>1237</v>
      </c>
    </row>
    <row r="35" spans="1:11" ht="14.55" customHeight="1" x14ac:dyDescent="0.25">
      <c r="A35" s="4" t="s">
        <v>52</v>
      </c>
      <c r="B35" s="4" t="s">
        <v>54</v>
      </c>
      <c r="C35" s="4" t="s">
        <v>53</v>
      </c>
      <c r="D35" s="4" t="s">
        <v>139</v>
      </c>
      <c r="E35" s="4" t="s">
        <v>140</v>
      </c>
      <c r="F35" s="6">
        <v>3769</v>
      </c>
      <c r="G35" s="4" t="s">
        <v>92</v>
      </c>
      <c r="H35" s="6">
        <v>955229</v>
      </c>
      <c r="I35" s="6">
        <v>39</v>
      </c>
      <c r="J35" s="6">
        <v>2441</v>
      </c>
      <c r="K35" s="6">
        <v>1328</v>
      </c>
    </row>
    <row r="36" spans="1:11" ht="14.55" customHeight="1" x14ac:dyDescent="0.25">
      <c r="A36" s="4" t="s">
        <v>52</v>
      </c>
      <c r="B36" s="4" t="s">
        <v>54</v>
      </c>
      <c r="C36" s="4" t="s">
        <v>53</v>
      </c>
      <c r="D36" s="4" t="s">
        <v>141</v>
      </c>
      <c r="E36" s="4" t="s">
        <v>142</v>
      </c>
      <c r="F36" s="6">
        <v>4726</v>
      </c>
      <c r="G36" s="4" t="s">
        <v>92</v>
      </c>
      <c r="H36" s="6">
        <v>848641</v>
      </c>
      <c r="I36" s="6">
        <v>56</v>
      </c>
      <c r="J36" s="6">
        <v>3166</v>
      </c>
      <c r="K36" s="6">
        <v>1560</v>
      </c>
    </row>
    <row r="37" spans="1:11" ht="14.55" customHeight="1" x14ac:dyDescent="0.25">
      <c r="A37" s="4" t="s">
        <v>52</v>
      </c>
      <c r="B37" s="4" t="s">
        <v>54</v>
      </c>
      <c r="C37" s="4" t="s">
        <v>53</v>
      </c>
      <c r="D37" s="4" t="s">
        <v>143</v>
      </c>
      <c r="E37" s="4" t="s">
        <v>144</v>
      </c>
      <c r="F37" s="6">
        <v>7479</v>
      </c>
      <c r="G37" s="4" t="s">
        <v>92</v>
      </c>
      <c r="H37" s="6">
        <v>1199226</v>
      </c>
      <c r="I37" s="6">
        <v>62</v>
      </c>
      <c r="J37" s="6">
        <v>5317</v>
      </c>
      <c r="K37" s="6">
        <v>2162</v>
      </c>
    </row>
    <row r="38" spans="1:11" ht="14.55" customHeight="1" x14ac:dyDescent="0.25">
      <c r="A38" s="4" t="s">
        <v>52</v>
      </c>
      <c r="B38" s="4" t="s">
        <v>54</v>
      </c>
      <c r="C38" s="4" t="s">
        <v>53</v>
      </c>
      <c r="D38" s="4" t="s">
        <v>145</v>
      </c>
      <c r="E38" s="4" t="s">
        <v>146</v>
      </c>
      <c r="F38" s="6">
        <v>10800</v>
      </c>
      <c r="G38" s="4" t="s">
        <v>92</v>
      </c>
      <c r="H38" s="6">
        <v>1566629</v>
      </c>
      <c r="I38" s="6">
        <v>69</v>
      </c>
      <c r="J38" s="6">
        <v>7626</v>
      </c>
      <c r="K38" s="6">
        <v>3174</v>
      </c>
    </row>
    <row r="39" spans="1:11" ht="14.55" customHeight="1" x14ac:dyDescent="0.25">
      <c r="A39" s="4" t="s">
        <v>52</v>
      </c>
      <c r="B39" s="4" t="s">
        <v>54</v>
      </c>
      <c r="C39" s="4" t="s">
        <v>53</v>
      </c>
      <c r="D39" s="4" t="s">
        <v>147</v>
      </c>
      <c r="E39" s="4" t="s">
        <v>148</v>
      </c>
      <c r="F39" s="6">
        <v>22319</v>
      </c>
      <c r="G39" s="4" t="s">
        <v>92</v>
      </c>
      <c r="H39" s="6">
        <v>2447895</v>
      </c>
      <c r="I39" s="6">
        <v>91</v>
      </c>
      <c r="J39" s="6">
        <v>15116</v>
      </c>
      <c r="K39" s="6">
        <v>7203</v>
      </c>
    </row>
    <row r="40" spans="1:11" ht="14.55" customHeight="1" x14ac:dyDescent="0.25">
      <c r="A40" s="4" t="s">
        <v>52</v>
      </c>
      <c r="B40" s="4" t="s">
        <v>54</v>
      </c>
      <c r="C40" s="4" t="s">
        <v>53</v>
      </c>
      <c r="D40" s="4" t="s">
        <v>149</v>
      </c>
      <c r="E40" s="4" t="s">
        <v>150</v>
      </c>
      <c r="F40" s="6">
        <v>9903</v>
      </c>
      <c r="G40" s="4" t="s">
        <v>92</v>
      </c>
      <c r="H40" s="6">
        <v>1669815</v>
      </c>
      <c r="I40" s="6">
        <v>59</v>
      </c>
      <c r="J40" s="6">
        <v>6924</v>
      </c>
      <c r="K40" s="6">
        <v>2979</v>
      </c>
    </row>
    <row r="41" spans="1:11" ht="14.55" customHeight="1" x14ac:dyDescent="0.25">
      <c r="A41" s="4" t="s">
        <v>52</v>
      </c>
      <c r="B41" s="4" t="s">
        <v>54</v>
      </c>
      <c r="C41" s="4" t="s">
        <v>53</v>
      </c>
      <c r="D41" s="4" t="s">
        <v>151</v>
      </c>
      <c r="E41" s="4" t="s">
        <v>152</v>
      </c>
      <c r="F41" s="6">
        <v>2993</v>
      </c>
      <c r="G41" s="4" t="s">
        <v>92</v>
      </c>
      <c r="H41" s="6">
        <v>594408</v>
      </c>
      <c r="I41" s="6">
        <v>50</v>
      </c>
      <c r="J41" s="6">
        <v>2085</v>
      </c>
      <c r="K41" s="6">
        <v>908</v>
      </c>
    </row>
    <row r="42" spans="1:11" ht="14.55" customHeight="1" x14ac:dyDescent="0.25">
      <c r="A42" s="4" t="s">
        <v>52</v>
      </c>
      <c r="B42" s="4" t="s">
        <v>54</v>
      </c>
      <c r="C42" s="4" t="s">
        <v>53</v>
      </c>
      <c r="D42" s="4" t="s">
        <v>153</v>
      </c>
      <c r="E42" s="4" t="s">
        <v>154</v>
      </c>
      <c r="F42" s="6">
        <v>6293</v>
      </c>
      <c r="G42" s="4" t="s">
        <v>92</v>
      </c>
      <c r="H42" s="6">
        <v>942503</v>
      </c>
      <c r="I42" s="6">
        <v>67</v>
      </c>
      <c r="J42" s="6">
        <v>4183</v>
      </c>
      <c r="K42" s="6">
        <v>2110</v>
      </c>
    </row>
    <row r="43" spans="1:11" ht="14.55" customHeight="1" x14ac:dyDescent="0.25">
      <c r="A43" s="4" t="s">
        <v>52</v>
      </c>
      <c r="B43" s="4" t="s">
        <v>54</v>
      </c>
      <c r="C43" s="4" t="s">
        <v>53</v>
      </c>
      <c r="D43" s="4" t="s">
        <v>155</v>
      </c>
      <c r="E43" s="4" t="s">
        <v>156</v>
      </c>
      <c r="F43" s="6">
        <v>2079</v>
      </c>
      <c r="G43" s="4" t="s">
        <v>92</v>
      </c>
      <c r="H43" s="6">
        <v>408681</v>
      </c>
      <c r="I43" s="6">
        <v>51</v>
      </c>
      <c r="J43" s="6">
        <v>1352</v>
      </c>
      <c r="K43" s="6">
        <v>727</v>
      </c>
    </row>
    <row r="44" spans="1:11" ht="14.55" customHeight="1" x14ac:dyDescent="0.25">
      <c r="A44" s="4" t="s">
        <v>52</v>
      </c>
      <c r="B44" s="4" t="s">
        <v>54</v>
      </c>
      <c r="C44" s="4" t="s">
        <v>53</v>
      </c>
      <c r="D44" s="4" t="s">
        <v>157</v>
      </c>
      <c r="E44" s="4" t="s">
        <v>158</v>
      </c>
      <c r="F44" s="6">
        <v>2166</v>
      </c>
      <c r="G44" s="4" t="s">
        <v>92</v>
      </c>
      <c r="H44" s="6">
        <v>460649</v>
      </c>
      <c r="I44" s="6">
        <v>47</v>
      </c>
      <c r="J44" s="6">
        <v>1463</v>
      </c>
      <c r="K44" s="6">
        <v>703</v>
      </c>
    </row>
    <row r="45" spans="1:11" ht="14.55" customHeight="1" x14ac:dyDescent="0.25">
      <c r="A45" s="4" t="s">
        <v>52</v>
      </c>
      <c r="B45" s="4" t="s">
        <v>54</v>
      </c>
      <c r="C45" s="4" t="s">
        <v>53</v>
      </c>
      <c r="D45" s="4" t="s">
        <v>159</v>
      </c>
      <c r="E45" s="4" t="s">
        <v>160</v>
      </c>
      <c r="F45" s="6">
        <v>8156</v>
      </c>
      <c r="G45" s="4" t="s">
        <v>92</v>
      </c>
      <c r="H45" s="6">
        <v>1450570</v>
      </c>
      <c r="I45" s="6">
        <v>56</v>
      </c>
      <c r="J45" s="6">
        <v>5776</v>
      </c>
      <c r="K45" s="6">
        <v>2380</v>
      </c>
    </row>
    <row r="46" spans="1:11" ht="14.55" customHeight="1" x14ac:dyDescent="0.25">
      <c r="A46" s="4" t="s">
        <v>52</v>
      </c>
      <c r="B46" s="4" t="s">
        <v>54</v>
      </c>
      <c r="C46" s="4" t="s">
        <v>53</v>
      </c>
      <c r="D46" s="4" t="s">
        <v>161</v>
      </c>
      <c r="E46" s="4" t="s">
        <v>162</v>
      </c>
      <c r="F46" s="6">
        <v>5052</v>
      </c>
      <c r="G46" s="4" t="s">
        <v>92</v>
      </c>
      <c r="H46" s="6">
        <v>1187046</v>
      </c>
      <c r="I46" s="6">
        <v>43</v>
      </c>
      <c r="J46" s="6">
        <v>3521</v>
      </c>
      <c r="K46" s="6">
        <v>1531</v>
      </c>
    </row>
    <row r="47" spans="1:11" ht="14.55" customHeight="1" x14ac:dyDescent="0.25">
      <c r="A47" s="4" t="s">
        <v>52</v>
      </c>
      <c r="B47" s="4" t="s">
        <v>54</v>
      </c>
      <c r="C47" s="4" t="s">
        <v>53</v>
      </c>
      <c r="D47" s="4" t="s">
        <v>163</v>
      </c>
      <c r="E47" s="4" t="s">
        <v>164</v>
      </c>
      <c r="F47" s="6">
        <v>8463</v>
      </c>
      <c r="G47" s="4" t="s">
        <v>92</v>
      </c>
      <c r="H47" s="6">
        <v>1140394</v>
      </c>
      <c r="I47" s="6">
        <v>74</v>
      </c>
      <c r="J47" s="6">
        <v>5677</v>
      </c>
      <c r="K47" s="6">
        <v>2786</v>
      </c>
    </row>
    <row r="48" spans="1:11" ht="14.55" customHeight="1" x14ac:dyDescent="0.25">
      <c r="A48" s="4" t="s">
        <v>52</v>
      </c>
      <c r="B48" s="4" t="s">
        <v>54</v>
      </c>
      <c r="C48" s="4" t="s">
        <v>53</v>
      </c>
      <c r="D48" s="4" t="s">
        <v>165</v>
      </c>
      <c r="E48" s="4" t="s">
        <v>166</v>
      </c>
      <c r="F48" s="6">
        <v>4877</v>
      </c>
      <c r="G48" s="4" t="s">
        <v>92</v>
      </c>
      <c r="H48" s="6">
        <v>927535</v>
      </c>
      <c r="I48" s="6">
        <v>53</v>
      </c>
      <c r="J48" s="6">
        <v>3230</v>
      </c>
      <c r="K48" s="6">
        <v>1647</v>
      </c>
    </row>
    <row r="49" spans="1:11" ht="14.55" customHeight="1" x14ac:dyDescent="0.25">
      <c r="A49" s="4" t="s">
        <v>52</v>
      </c>
      <c r="B49" s="4" t="s">
        <v>54</v>
      </c>
      <c r="C49" s="4" t="s">
        <v>53</v>
      </c>
      <c r="D49" s="4" t="s">
        <v>167</v>
      </c>
      <c r="E49" s="4" t="s">
        <v>168</v>
      </c>
      <c r="F49" s="6">
        <v>3701</v>
      </c>
      <c r="G49" s="4" t="s">
        <v>92</v>
      </c>
      <c r="H49" s="6">
        <v>801626</v>
      </c>
      <c r="I49" s="6">
        <v>46</v>
      </c>
      <c r="J49" s="6">
        <v>2441</v>
      </c>
      <c r="K49" s="6">
        <v>1260</v>
      </c>
    </row>
    <row r="50" spans="1:11" ht="14.55" customHeight="1" x14ac:dyDescent="0.25">
      <c r="A50" s="4" t="s">
        <v>52</v>
      </c>
      <c r="B50" s="4" t="s">
        <v>54</v>
      </c>
      <c r="C50" s="4" t="s">
        <v>53</v>
      </c>
      <c r="D50" s="4" t="s">
        <v>169</v>
      </c>
      <c r="E50" s="4" t="s">
        <v>170</v>
      </c>
      <c r="F50" s="6">
        <v>2540</v>
      </c>
      <c r="G50" s="4" t="s">
        <v>92</v>
      </c>
      <c r="H50" s="6">
        <v>830608</v>
      </c>
      <c r="I50" s="6">
        <v>31</v>
      </c>
      <c r="J50" s="6">
        <v>1843</v>
      </c>
      <c r="K50" s="6">
        <v>697</v>
      </c>
    </row>
    <row r="51" spans="1:11" ht="14.55" customHeight="1" x14ac:dyDescent="0.25">
      <c r="A51" s="4" t="s">
        <v>52</v>
      </c>
      <c r="B51" s="4" t="s">
        <v>54</v>
      </c>
      <c r="C51" s="4" t="s">
        <v>53</v>
      </c>
      <c r="D51" s="4" t="s">
        <v>171</v>
      </c>
      <c r="E51" s="4" t="s">
        <v>172</v>
      </c>
      <c r="F51" s="6">
        <v>7586</v>
      </c>
      <c r="G51" s="4" t="s">
        <v>92</v>
      </c>
      <c r="H51" s="6">
        <v>1407042</v>
      </c>
      <c r="I51" s="6">
        <v>54</v>
      </c>
      <c r="J51" s="6">
        <v>5445</v>
      </c>
      <c r="K51" s="6">
        <v>2141</v>
      </c>
    </row>
    <row r="52" spans="1:11" ht="14.55" customHeight="1" x14ac:dyDescent="0.25">
      <c r="A52" s="4" t="s">
        <v>52</v>
      </c>
      <c r="B52" s="4" t="s">
        <v>54</v>
      </c>
      <c r="C52" s="4" t="s">
        <v>53</v>
      </c>
      <c r="D52" s="4" t="s">
        <v>173</v>
      </c>
      <c r="E52" s="4" t="s">
        <v>174</v>
      </c>
      <c r="F52" s="6">
        <v>14355</v>
      </c>
      <c r="G52" s="4" t="s">
        <v>92</v>
      </c>
      <c r="H52" s="6">
        <v>1886065</v>
      </c>
      <c r="I52" s="6">
        <v>76</v>
      </c>
      <c r="J52" s="6">
        <v>9439</v>
      </c>
      <c r="K52" s="6">
        <v>4916</v>
      </c>
    </row>
    <row r="53" spans="1:11" ht="14.55" customHeight="1" x14ac:dyDescent="0.25">
      <c r="A53" s="4" t="s">
        <v>52</v>
      </c>
      <c r="B53" s="4" t="s">
        <v>54</v>
      </c>
      <c r="C53" s="4" t="s">
        <v>62</v>
      </c>
      <c r="D53" s="4" t="s">
        <v>82</v>
      </c>
      <c r="E53" s="4" t="s">
        <v>82</v>
      </c>
      <c r="F53" s="6">
        <v>199</v>
      </c>
      <c r="G53" s="4"/>
      <c r="H53" s="6"/>
      <c r="I53" s="6"/>
      <c r="J53" s="6">
        <v>141</v>
      </c>
      <c r="K53" s="6">
        <v>58</v>
      </c>
    </row>
    <row r="54" spans="1:11" ht="14.55" customHeight="1" x14ac:dyDescent="0.25">
      <c r="A54" s="4" t="s">
        <v>52</v>
      </c>
      <c r="B54" s="4" t="s">
        <v>54</v>
      </c>
      <c r="C54" s="4" t="s">
        <v>61</v>
      </c>
      <c r="D54" s="4" t="s">
        <v>82</v>
      </c>
      <c r="E54" s="4" t="s">
        <v>82</v>
      </c>
      <c r="F54" s="6">
        <v>25539</v>
      </c>
      <c r="G54" s="4"/>
      <c r="H54" s="6"/>
      <c r="I54" s="6"/>
      <c r="J54" s="6">
        <v>16248</v>
      </c>
      <c r="K54" s="6">
        <v>9291</v>
      </c>
    </row>
    <row r="55" spans="1:11" ht="14.55" customHeight="1" x14ac:dyDescent="0.25">
      <c r="A55" s="4" t="s">
        <v>52</v>
      </c>
      <c r="B55" s="4" t="s">
        <v>55</v>
      </c>
      <c r="C55" s="4" t="s">
        <v>53</v>
      </c>
      <c r="D55" s="4" t="s">
        <v>90</v>
      </c>
      <c r="E55" s="4" t="s">
        <v>91</v>
      </c>
      <c r="F55" s="6">
        <v>2544</v>
      </c>
      <c r="G55" s="4" t="s">
        <v>175</v>
      </c>
      <c r="H55" s="6">
        <v>747888</v>
      </c>
      <c r="I55" s="6">
        <v>34</v>
      </c>
      <c r="J55" s="6">
        <v>1719</v>
      </c>
      <c r="K55" s="6">
        <v>825</v>
      </c>
    </row>
    <row r="56" spans="1:11" ht="14.55" customHeight="1" x14ac:dyDescent="0.25">
      <c r="A56" s="4" t="s">
        <v>52</v>
      </c>
      <c r="B56" s="4" t="s">
        <v>55</v>
      </c>
      <c r="C56" s="4" t="s">
        <v>53</v>
      </c>
      <c r="D56" s="4" t="s">
        <v>93</v>
      </c>
      <c r="E56" s="4" t="s">
        <v>94</v>
      </c>
      <c r="F56" s="6">
        <v>3117</v>
      </c>
      <c r="G56" s="4" t="s">
        <v>175</v>
      </c>
      <c r="H56" s="6">
        <v>741047</v>
      </c>
      <c r="I56" s="6">
        <v>42</v>
      </c>
      <c r="J56" s="6">
        <v>2036</v>
      </c>
      <c r="K56" s="6">
        <v>1081</v>
      </c>
    </row>
    <row r="57" spans="1:11" ht="14.55" customHeight="1" x14ac:dyDescent="0.25">
      <c r="A57" s="4" t="s">
        <v>52</v>
      </c>
      <c r="B57" s="4" t="s">
        <v>55</v>
      </c>
      <c r="C57" s="4" t="s">
        <v>53</v>
      </c>
      <c r="D57" s="4" t="s">
        <v>95</v>
      </c>
      <c r="E57" s="4" t="s">
        <v>96</v>
      </c>
      <c r="F57" s="6">
        <v>8189</v>
      </c>
      <c r="G57" s="4" t="s">
        <v>175</v>
      </c>
      <c r="H57" s="6">
        <v>1056855</v>
      </c>
      <c r="I57" s="6">
        <v>77</v>
      </c>
      <c r="J57" s="6">
        <v>5109</v>
      </c>
      <c r="K57" s="6">
        <v>3080</v>
      </c>
    </row>
    <row r="58" spans="1:11" ht="14.55" customHeight="1" x14ac:dyDescent="0.25">
      <c r="A58" s="4" t="s">
        <v>52</v>
      </c>
      <c r="B58" s="4" t="s">
        <v>55</v>
      </c>
      <c r="C58" s="4" t="s">
        <v>53</v>
      </c>
      <c r="D58" s="4" t="s">
        <v>97</v>
      </c>
      <c r="E58" s="4" t="s">
        <v>98</v>
      </c>
      <c r="F58" s="6">
        <v>6739</v>
      </c>
      <c r="G58" s="4" t="s">
        <v>175</v>
      </c>
      <c r="H58" s="6">
        <v>943474</v>
      </c>
      <c r="I58" s="6">
        <v>71</v>
      </c>
      <c r="J58" s="6">
        <v>4251</v>
      </c>
      <c r="K58" s="6">
        <v>2488</v>
      </c>
    </row>
    <row r="59" spans="1:11" ht="14.55" customHeight="1" x14ac:dyDescent="0.25">
      <c r="A59" s="4" t="s">
        <v>52</v>
      </c>
      <c r="B59" s="4" t="s">
        <v>55</v>
      </c>
      <c r="C59" s="4" t="s">
        <v>53</v>
      </c>
      <c r="D59" s="4" t="s">
        <v>99</v>
      </c>
      <c r="E59" s="4" t="s">
        <v>100</v>
      </c>
      <c r="F59" s="6">
        <v>3671</v>
      </c>
      <c r="G59" s="4" t="s">
        <v>175</v>
      </c>
      <c r="H59" s="6">
        <v>785138</v>
      </c>
      <c r="I59" s="6">
        <v>47</v>
      </c>
      <c r="J59" s="6">
        <v>2495</v>
      </c>
      <c r="K59" s="6">
        <v>1176</v>
      </c>
    </row>
    <row r="60" spans="1:11" ht="14.55" customHeight="1" x14ac:dyDescent="0.25">
      <c r="A60" s="4" t="s">
        <v>52</v>
      </c>
      <c r="B60" s="4" t="s">
        <v>55</v>
      </c>
      <c r="C60" s="4" t="s">
        <v>53</v>
      </c>
      <c r="D60" s="4" t="s">
        <v>101</v>
      </c>
      <c r="E60" s="4" t="s">
        <v>102</v>
      </c>
      <c r="F60" s="6">
        <v>4041</v>
      </c>
      <c r="G60" s="4" t="s">
        <v>175</v>
      </c>
      <c r="H60" s="6">
        <v>1371083</v>
      </c>
      <c r="I60" s="6">
        <v>29</v>
      </c>
      <c r="J60" s="6">
        <v>2677</v>
      </c>
      <c r="K60" s="6">
        <v>1364</v>
      </c>
    </row>
    <row r="61" spans="1:11" ht="14.55" customHeight="1" x14ac:dyDescent="0.25">
      <c r="A61" s="4" t="s">
        <v>52</v>
      </c>
      <c r="B61" s="4" t="s">
        <v>55</v>
      </c>
      <c r="C61" s="4" t="s">
        <v>53</v>
      </c>
      <c r="D61" s="4" t="s">
        <v>103</v>
      </c>
      <c r="E61" s="4" t="s">
        <v>104</v>
      </c>
      <c r="F61" s="6">
        <v>2857</v>
      </c>
      <c r="G61" s="4" t="s">
        <v>175</v>
      </c>
      <c r="H61" s="6">
        <v>701842</v>
      </c>
      <c r="I61" s="6">
        <v>41</v>
      </c>
      <c r="J61" s="6">
        <v>1847</v>
      </c>
      <c r="K61" s="6">
        <v>1010</v>
      </c>
    </row>
    <row r="62" spans="1:11" ht="14.55" customHeight="1" x14ac:dyDescent="0.25">
      <c r="A62" s="4" t="s">
        <v>52</v>
      </c>
      <c r="B62" s="4" t="s">
        <v>55</v>
      </c>
      <c r="C62" s="4" t="s">
        <v>53</v>
      </c>
      <c r="D62" s="4" t="s">
        <v>105</v>
      </c>
      <c r="E62" s="4" t="s">
        <v>106</v>
      </c>
      <c r="F62" s="6">
        <v>10556</v>
      </c>
      <c r="G62" s="4" t="s">
        <v>175</v>
      </c>
      <c r="H62" s="6">
        <v>2040921</v>
      </c>
      <c r="I62" s="6">
        <v>52</v>
      </c>
      <c r="J62" s="6">
        <v>6703</v>
      </c>
      <c r="K62" s="6">
        <v>3853</v>
      </c>
    </row>
    <row r="63" spans="1:11" ht="14.55" customHeight="1" x14ac:dyDescent="0.25">
      <c r="A63" s="4" t="s">
        <v>52</v>
      </c>
      <c r="B63" s="4" t="s">
        <v>55</v>
      </c>
      <c r="C63" s="4" t="s">
        <v>53</v>
      </c>
      <c r="D63" s="4" t="s">
        <v>107</v>
      </c>
      <c r="E63" s="4" t="s">
        <v>108</v>
      </c>
      <c r="F63" s="6">
        <v>2462</v>
      </c>
      <c r="G63" s="4" t="s">
        <v>175</v>
      </c>
      <c r="H63" s="6">
        <v>474531</v>
      </c>
      <c r="I63" s="6">
        <v>52</v>
      </c>
      <c r="J63" s="6">
        <v>1518</v>
      </c>
      <c r="K63" s="6">
        <v>944</v>
      </c>
    </row>
    <row r="64" spans="1:11" ht="14.55" customHeight="1" x14ac:dyDescent="0.25">
      <c r="A64" s="4" t="s">
        <v>52</v>
      </c>
      <c r="B64" s="4" t="s">
        <v>55</v>
      </c>
      <c r="C64" s="4" t="s">
        <v>53</v>
      </c>
      <c r="D64" s="4" t="s">
        <v>109</v>
      </c>
      <c r="E64" s="4" t="s">
        <v>110</v>
      </c>
      <c r="F64" s="6">
        <v>3758</v>
      </c>
      <c r="G64" s="4" t="s">
        <v>175</v>
      </c>
      <c r="H64" s="6">
        <v>771632</v>
      </c>
      <c r="I64" s="6">
        <v>49</v>
      </c>
      <c r="J64" s="6">
        <v>2478</v>
      </c>
      <c r="K64" s="6">
        <v>1280</v>
      </c>
    </row>
    <row r="65" spans="1:11" ht="14.55" customHeight="1" x14ac:dyDescent="0.25">
      <c r="A65" s="4" t="s">
        <v>52</v>
      </c>
      <c r="B65" s="4" t="s">
        <v>55</v>
      </c>
      <c r="C65" s="4" t="s">
        <v>53</v>
      </c>
      <c r="D65" s="4" t="s">
        <v>111</v>
      </c>
      <c r="E65" s="4" t="s">
        <v>112</v>
      </c>
      <c r="F65" s="6">
        <v>4566</v>
      </c>
      <c r="G65" s="4" t="s">
        <v>175</v>
      </c>
      <c r="H65" s="6">
        <v>868311</v>
      </c>
      <c r="I65" s="6">
        <v>53</v>
      </c>
      <c r="J65" s="6">
        <v>2870</v>
      </c>
      <c r="K65" s="6">
        <v>1696</v>
      </c>
    </row>
    <row r="66" spans="1:11" ht="14.55" customHeight="1" x14ac:dyDescent="0.25">
      <c r="A66" s="4" t="s">
        <v>52</v>
      </c>
      <c r="B66" s="4" t="s">
        <v>55</v>
      </c>
      <c r="C66" s="4" t="s">
        <v>53</v>
      </c>
      <c r="D66" s="4" t="s">
        <v>113</v>
      </c>
      <c r="E66" s="4" t="s">
        <v>114</v>
      </c>
      <c r="F66" s="6">
        <v>5238</v>
      </c>
      <c r="G66" s="4" t="s">
        <v>175</v>
      </c>
      <c r="H66" s="6">
        <v>999049</v>
      </c>
      <c r="I66" s="6">
        <v>52</v>
      </c>
      <c r="J66" s="6">
        <v>3391</v>
      </c>
      <c r="K66" s="6">
        <v>1847</v>
      </c>
    </row>
    <row r="67" spans="1:11" ht="14.55" customHeight="1" x14ac:dyDescent="0.25">
      <c r="A67" s="4" t="s">
        <v>52</v>
      </c>
      <c r="B67" s="4" t="s">
        <v>55</v>
      </c>
      <c r="C67" s="4" t="s">
        <v>53</v>
      </c>
      <c r="D67" s="4" t="s">
        <v>115</v>
      </c>
      <c r="E67" s="4" t="s">
        <v>116</v>
      </c>
      <c r="F67" s="6">
        <v>2868</v>
      </c>
      <c r="G67" s="4" t="s">
        <v>175</v>
      </c>
      <c r="H67" s="6">
        <v>645985</v>
      </c>
      <c r="I67" s="6">
        <v>44</v>
      </c>
      <c r="J67" s="6">
        <v>1900</v>
      </c>
      <c r="K67" s="6">
        <v>968</v>
      </c>
    </row>
    <row r="68" spans="1:11" ht="14.55" customHeight="1" x14ac:dyDescent="0.25">
      <c r="A68" s="4" t="s">
        <v>52</v>
      </c>
      <c r="B68" s="4" t="s">
        <v>55</v>
      </c>
      <c r="C68" s="4" t="s">
        <v>53</v>
      </c>
      <c r="D68" s="4" t="s">
        <v>117</v>
      </c>
      <c r="E68" s="4" t="s">
        <v>118</v>
      </c>
      <c r="F68" s="6">
        <v>1523</v>
      </c>
      <c r="G68" s="4" t="s">
        <v>175</v>
      </c>
      <c r="H68" s="6">
        <v>587034</v>
      </c>
      <c r="I68" s="6">
        <v>26</v>
      </c>
      <c r="J68" s="6">
        <v>958</v>
      </c>
      <c r="K68" s="6">
        <v>565</v>
      </c>
    </row>
    <row r="69" spans="1:11" ht="14.55" customHeight="1" x14ac:dyDescent="0.25">
      <c r="A69" s="4" t="s">
        <v>52</v>
      </c>
      <c r="B69" s="4" t="s">
        <v>55</v>
      </c>
      <c r="C69" s="4" t="s">
        <v>53</v>
      </c>
      <c r="D69" s="4" t="s">
        <v>119</v>
      </c>
      <c r="E69" s="4" t="s">
        <v>120</v>
      </c>
      <c r="F69" s="6">
        <v>2133</v>
      </c>
      <c r="G69" s="4" t="s">
        <v>175</v>
      </c>
      <c r="H69" s="6">
        <v>522050</v>
      </c>
      <c r="I69" s="6">
        <v>41</v>
      </c>
      <c r="J69" s="6">
        <v>1456</v>
      </c>
      <c r="K69" s="6">
        <v>677</v>
      </c>
    </row>
    <row r="70" spans="1:11" ht="14.55" customHeight="1" x14ac:dyDescent="0.25">
      <c r="A70" s="4" t="s">
        <v>52</v>
      </c>
      <c r="B70" s="4" t="s">
        <v>55</v>
      </c>
      <c r="C70" s="4" t="s">
        <v>53</v>
      </c>
      <c r="D70" s="4" t="s">
        <v>121</v>
      </c>
      <c r="E70" s="4" t="s">
        <v>122</v>
      </c>
      <c r="F70" s="6">
        <v>15337</v>
      </c>
      <c r="G70" s="4" t="s">
        <v>175</v>
      </c>
      <c r="H70" s="6">
        <v>2253964</v>
      </c>
      <c r="I70" s="6">
        <v>68</v>
      </c>
      <c r="J70" s="6">
        <v>9816</v>
      </c>
      <c r="K70" s="6">
        <v>5521</v>
      </c>
    </row>
    <row r="71" spans="1:11" ht="14.55" customHeight="1" x14ac:dyDescent="0.25">
      <c r="A71" s="4" t="s">
        <v>52</v>
      </c>
      <c r="B71" s="4" t="s">
        <v>55</v>
      </c>
      <c r="C71" s="4" t="s">
        <v>53</v>
      </c>
      <c r="D71" s="4" t="s">
        <v>123</v>
      </c>
      <c r="E71" s="4" t="s">
        <v>124</v>
      </c>
      <c r="F71" s="6">
        <v>6409</v>
      </c>
      <c r="G71" s="4" t="s">
        <v>175</v>
      </c>
      <c r="H71" s="6">
        <v>1495013</v>
      </c>
      <c r="I71" s="6">
        <v>43</v>
      </c>
      <c r="J71" s="6">
        <v>4416</v>
      </c>
      <c r="K71" s="6">
        <v>1993</v>
      </c>
    </row>
    <row r="72" spans="1:11" ht="14.55" customHeight="1" x14ac:dyDescent="0.25">
      <c r="A72" s="4" t="s">
        <v>52</v>
      </c>
      <c r="B72" s="4" t="s">
        <v>55</v>
      </c>
      <c r="C72" s="4" t="s">
        <v>53</v>
      </c>
      <c r="D72" s="4" t="s">
        <v>125</v>
      </c>
      <c r="E72" s="4" t="s">
        <v>126</v>
      </c>
      <c r="F72" s="6">
        <v>2548</v>
      </c>
      <c r="G72" s="4" t="s">
        <v>175</v>
      </c>
      <c r="H72" s="6">
        <v>649950</v>
      </c>
      <c r="I72" s="6">
        <v>39</v>
      </c>
      <c r="J72" s="6">
        <v>1666</v>
      </c>
      <c r="K72" s="6">
        <v>882</v>
      </c>
    </row>
    <row r="73" spans="1:11" ht="14.55" customHeight="1" x14ac:dyDescent="0.25">
      <c r="A73" s="4" t="s">
        <v>52</v>
      </c>
      <c r="B73" s="4" t="s">
        <v>55</v>
      </c>
      <c r="C73" s="4" t="s">
        <v>53</v>
      </c>
      <c r="D73" s="4" t="s">
        <v>127</v>
      </c>
      <c r="E73" s="4" t="s">
        <v>128</v>
      </c>
      <c r="F73" s="6">
        <v>3947</v>
      </c>
      <c r="G73" s="4" t="s">
        <v>175</v>
      </c>
      <c r="H73" s="6">
        <v>1175218</v>
      </c>
      <c r="I73" s="6">
        <v>34</v>
      </c>
      <c r="J73" s="6">
        <v>2499</v>
      </c>
      <c r="K73" s="6">
        <v>1448</v>
      </c>
    </row>
    <row r="74" spans="1:11" ht="14.55" customHeight="1" x14ac:dyDescent="0.25">
      <c r="A74" s="4" t="s">
        <v>52</v>
      </c>
      <c r="B74" s="4" t="s">
        <v>55</v>
      </c>
      <c r="C74" s="4" t="s">
        <v>53</v>
      </c>
      <c r="D74" s="4" t="s">
        <v>129</v>
      </c>
      <c r="E74" s="4" t="s">
        <v>130</v>
      </c>
      <c r="F74" s="6">
        <v>6958</v>
      </c>
      <c r="G74" s="4" t="s">
        <v>175</v>
      </c>
      <c r="H74" s="6">
        <v>1405650</v>
      </c>
      <c r="I74" s="6">
        <v>50</v>
      </c>
      <c r="J74" s="6">
        <v>4421</v>
      </c>
      <c r="K74" s="6">
        <v>2537</v>
      </c>
    </row>
    <row r="75" spans="1:11" ht="14.55" customHeight="1" x14ac:dyDescent="0.25">
      <c r="A75" s="4" t="s">
        <v>52</v>
      </c>
      <c r="B75" s="4" t="s">
        <v>55</v>
      </c>
      <c r="C75" s="4" t="s">
        <v>53</v>
      </c>
      <c r="D75" s="4" t="s">
        <v>131</v>
      </c>
      <c r="E75" s="4" t="s">
        <v>132</v>
      </c>
      <c r="F75" s="6">
        <v>6742</v>
      </c>
      <c r="G75" s="4" t="s">
        <v>175</v>
      </c>
      <c r="H75" s="6">
        <v>1493458</v>
      </c>
      <c r="I75" s="6">
        <v>45</v>
      </c>
      <c r="J75" s="6">
        <v>4576</v>
      </c>
      <c r="K75" s="6">
        <v>2166</v>
      </c>
    </row>
    <row r="76" spans="1:11" ht="14.55" customHeight="1" x14ac:dyDescent="0.25">
      <c r="A76" s="4" t="s">
        <v>52</v>
      </c>
      <c r="B76" s="4" t="s">
        <v>55</v>
      </c>
      <c r="C76" s="4" t="s">
        <v>53</v>
      </c>
      <c r="D76" s="4" t="s">
        <v>133</v>
      </c>
      <c r="E76" s="4" t="s">
        <v>134</v>
      </c>
      <c r="F76" s="6">
        <v>7877</v>
      </c>
      <c r="G76" s="4" t="s">
        <v>175</v>
      </c>
      <c r="H76" s="6">
        <v>1379968</v>
      </c>
      <c r="I76" s="6">
        <v>57</v>
      </c>
      <c r="J76" s="6">
        <v>4886</v>
      </c>
      <c r="K76" s="6">
        <v>2991</v>
      </c>
    </row>
    <row r="77" spans="1:11" ht="14.55" customHeight="1" x14ac:dyDescent="0.25">
      <c r="A77" s="4" t="s">
        <v>52</v>
      </c>
      <c r="B77" s="4" t="s">
        <v>55</v>
      </c>
      <c r="C77" s="4" t="s">
        <v>53</v>
      </c>
      <c r="D77" s="4" t="s">
        <v>135</v>
      </c>
      <c r="E77" s="4" t="s">
        <v>136</v>
      </c>
      <c r="F77" s="6">
        <v>5586</v>
      </c>
      <c r="G77" s="4" t="s">
        <v>175</v>
      </c>
      <c r="H77" s="6">
        <v>890742</v>
      </c>
      <c r="I77" s="6">
        <v>63</v>
      </c>
      <c r="J77" s="6">
        <v>3600</v>
      </c>
      <c r="K77" s="6">
        <v>1986</v>
      </c>
    </row>
    <row r="78" spans="1:11" ht="14.55" customHeight="1" x14ac:dyDescent="0.25">
      <c r="A78" s="4" t="s">
        <v>52</v>
      </c>
      <c r="B78" s="4" t="s">
        <v>55</v>
      </c>
      <c r="C78" s="4" t="s">
        <v>53</v>
      </c>
      <c r="D78" s="4" t="s">
        <v>137</v>
      </c>
      <c r="E78" s="4" t="s">
        <v>138</v>
      </c>
      <c r="F78" s="6">
        <v>3590</v>
      </c>
      <c r="G78" s="4" t="s">
        <v>175</v>
      </c>
      <c r="H78" s="6">
        <v>629926</v>
      </c>
      <c r="I78" s="6">
        <v>57</v>
      </c>
      <c r="J78" s="6">
        <v>2394</v>
      </c>
      <c r="K78" s="6">
        <v>1196</v>
      </c>
    </row>
    <row r="79" spans="1:11" ht="14.55" customHeight="1" x14ac:dyDescent="0.25">
      <c r="A79" s="4" t="s">
        <v>52</v>
      </c>
      <c r="B79" s="4" t="s">
        <v>55</v>
      </c>
      <c r="C79" s="4" t="s">
        <v>53</v>
      </c>
      <c r="D79" s="4" t="s">
        <v>139</v>
      </c>
      <c r="E79" s="4" t="s">
        <v>140</v>
      </c>
      <c r="F79" s="6">
        <v>3478</v>
      </c>
      <c r="G79" s="4" t="s">
        <v>175</v>
      </c>
      <c r="H79" s="6">
        <v>960231</v>
      </c>
      <c r="I79" s="6">
        <v>36</v>
      </c>
      <c r="J79" s="6">
        <v>2239</v>
      </c>
      <c r="K79" s="6">
        <v>1239</v>
      </c>
    </row>
    <row r="80" spans="1:11" ht="14.55" customHeight="1" x14ac:dyDescent="0.25">
      <c r="A80" s="4" t="s">
        <v>52</v>
      </c>
      <c r="B80" s="4" t="s">
        <v>55</v>
      </c>
      <c r="C80" s="4" t="s">
        <v>53</v>
      </c>
      <c r="D80" s="4" t="s">
        <v>141</v>
      </c>
      <c r="E80" s="4" t="s">
        <v>142</v>
      </c>
      <c r="F80" s="6">
        <v>4217</v>
      </c>
      <c r="G80" s="4" t="s">
        <v>175</v>
      </c>
      <c r="H80" s="6">
        <v>851948</v>
      </c>
      <c r="I80" s="6">
        <v>49</v>
      </c>
      <c r="J80" s="6">
        <v>2747</v>
      </c>
      <c r="K80" s="6">
        <v>1470</v>
      </c>
    </row>
    <row r="81" spans="1:11" ht="14.55" customHeight="1" x14ac:dyDescent="0.25">
      <c r="A81" s="4" t="s">
        <v>52</v>
      </c>
      <c r="B81" s="4" t="s">
        <v>55</v>
      </c>
      <c r="C81" s="4" t="s">
        <v>53</v>
      </c>
      <c r="D81" s="4" t="s">
        <v>143</v>
      </c>
      <c r="E81" s="4" t="s">
        <v>144</v>
      </c>
      <c r="F81" s="6">
        <v>7005</v>
      </c>
      <c r="G81" s="4" t="s">
        <v>175</v>
      </c>
      <c r="H81" s="6">
        <v>1210507</v>
      </c>
      <c r="I81" s="6">
        <v>58</v>
      </c>
      <c r="J81" s="6">
        <v>4887</v>
      </c>
      <c r="K81" s="6">
        <v>2118</v>
      </c>
    </row>
    <row r="82" spans="1:11" ht="14.55" customHeight="1" x14ac:dyDescent="0.25">
      <c r="A82" s="4" t="s">
        <v>52</v>
      </c>
      <c r="B82" s="4" t="s">
        <v>55</v>
      </c>
      <c r="C82" s="4" t="s">
        <v>53</v>
      </c>
      <c r="D82" s="4" t="s">
        <v>145</v>
      </c>
      <c r="E82" s="4" t="s">
        <v>146</v>
      </c>
      <c r="F82" s="6">
        <v>10011</v>
      </c>
      <c r="G82" s="4" t="s">
        <v>175</v>
      </c>
      <c r="H82" s="6">
        <v>1580174</v>
      </c>
      <c r="I82" s="6">
        <v>63</v>
      </c>
      <c r="J82" s="6">
        <v>6954</v>
      </c>
      <c r="K82" s="6">
        <v>3057</v>
      </c>
    </row>
    <row r="83" spans="1:11" ht="14.55" customHeight="1" x14ac:dyDescent="0.25">
      <c r="A83" s="4" t="s">
        <v>52</v>
      </c>
      <c r="B83" s="4" t="s">
        <v>55</v>
      </c>
      <c r="C83" s="4" t="s">
        <v>53</v>
      </c>
      <c r="D83" s="4" t="s">
        <v>147</v>
      </c>
      <c r="E83" s="4" t="s">
        <v>148</v>
      </c>
      <c r="F83" s="6">
        <v>20287</v>
      </c>
      <c r="G83" s="4" t="s">
        <v>175</v>
      </c>
      <c r="H83" s="6">
        <v>2458448</v>
      </c>
      <c r="I83" s="6">
        <v>83</v>
      </c>
      <c r="J83" s="6">
        <v>13428</v>
      </c>
      <c r="K83" s="6">
        <v>6859</v>
      </c>
    </row>
    <row r="84" spans="1:11" ht="14.55" customHeight="1" x14ac:dyDescent="0.25">
      <c r="A84" s="4" t="s">
        <v>52</v>
      </c>
      <c r="B84" s="4" t="s">
        <v>55</v>
      </c>
      <c r="C84" s="4" t="s">
        <v>53</v>
      </c>
      <c r="D84" s="4" t="s">
        <v>149</v>
      </c>
      <c r="E84" s="4" t="s">
        <v>150</v>
      </c>
      <c r="F84" s="6">
        <v>8968</v>
      </c>
      <c r="G84" s="4" t="s">
        <v>175</v>
      </c>
      <c r="H84" s="6">
        <v>1674525</v>
      </c>
      <c r="I84" s="6">
        <v>54</v>
      </c>
      <c r="J84" s="6">
        <v>6097</v>
      </c>
      <c r="K84" s="6">
        <v>2871</v>
      </c>
    </row>
    <row r="85" spans="1:11" ht="14.55" customHeight="1" x14ac:dyDescent="0.25">
      <c r="A85" s="4" t="s">
        <v>52</v>
      </c>
      <c r="B85" s="4" t="s">
        <v>55</v>
      </c>
      <c r="C85" s="4" t="s">
        <v>53</v>
      </c>
      <c r="D85" s="4" t="s">
        <v>151</v>
      </c>
      <c r="E85" s="4" t="s">
        <v>152</v>
      </c>
      <c r="F85" s="6">
        <v>2797</v>
      </c>
      <c r="G85" s="4" t="s">
        <v>175</v>
      </c>
      <c r="H85" s="6">
        <v>598527</v>
      </c>
      <c r="I85" s="6">
        <v>47</v>
      </c>
      <c r="J85" s="6">
        <v>1878</v>
      </c>
      <c r="K85" s="6">
        <v>919</v>
      </c>
    </row>
    <row r="86" spans="1:11" ht="14.55" customHeight="1" x14ac:dyDescent="0.25">
      <c r="A86" s="4" t="s">
        <v>52</v>
      </c>
      <c r="B86" s="4" t="s">
        <v>55</v>
      </c>
      <c r="C86" s="4" t="s">
        <v>53</v>
      </c>
      <c r="D86" s="4" t="s">
        <v>153</v>
      </c>
      <c r="E86" s="4" t="s">
        <v>154</v>
      </c>
      <c r="F86" s="6">
        <v>6062</v>
      </c>
      <c r="G86" s="4" t="s">
        <v>175</v>
      </c>
      <c r="H86" s="6">
        <v>948004</v>
      </c>
      <c r="I86" s="6">
        <v>64</v>
      </c>
      <c r="J86" s="6">
        <v>3942</v>
      </c>
      <c r="K86" s="6">
        <v>2120</v>
      </c>
    </row>
    <row r="87" spans="1:11" ht="14.55" customHeight="1" x14ac:dyDescent="0.25">
      <c r="A87" s="4" t="s">
        <v>52</v>
      </c>
      <c r="B87" s="4" t="s">
        <v>55</v>
      </c>
      <c r="C87" s="4" t="s">
        <v>53</v>
      </c>
      <c r="D87" s="4" t="s">
        <v>155</v>
      </c>
      <c r="E87" s="4" t="s">
        <v>156</v>
      </c>
      <c r="F87" s="6">
        <v>1902</v>
      </c>
      <c r="G87" s="4" t="s">
        <v>175</v>
      </c>
      <c r="H87" s="6">
        <v>412893</v>
      </c>
      <c r="I87" s="6">
        <v>46</v>
      </c>
      <c r="J87" s="6">
        <v>1233</v>
      </c>
      <c r="K87" s="6">
        <v>669</v>
      </c>
    </row>
    <row r="88" spans="1:11" ht="14.55" customHeight="1" x14ac:dyDescent="0.25">
      <c r="A88" s="4" t="s">
        <v>52</v>
      </c>
      <c r="B88" s="4" t="s">
        <v>55</v>
      </c>
      <c r="C88" s="4" t="s">
        <v>53</v>
      </c>
      <c r="D88" s="4" t="s">
        <v>157</v>
      </c>
      <c r="E88" s="4" t="s">
        <v>158</v>
      </c>
      <c r="F88" s="6">
        <v>1914</v>
      </c>
      <c r="G88" s="4" t="s">
        <v>175</v>
      </c>
      <c r="H88" s="6">
        <v>463237</v>
      </c>
      <c r="I88" s="6">
        <v>41</v>
      </c>
      <c r="J88" s="6">
        <v>1239</v>
      </c>
      <c r="K88" s="6">
        <v>675</v>
      </c>
    </row>
    <row r="89" spans="1:11" ht="14.55" customHeight="1" x14ac:dyDescent="0.25">
      <c r="A89" s="4" t="s">
        <v>52</v>
      </c>
      <c r="B89" s="4" t="s">
        <v>55</v>
      </c>
      <c r="C89" s="4" t="s">
        <v>53</v>
      </c>
      <c r="D89" s="4" t="s">
        <v>159</v>
      </c>
      <c r="E89" s="4" t="s">
        <v>160</v>
      </c>
      <c r="F89" s="6">
        <v>7503</v>
      </c>
      <c r="G89" s="4" t="s">
        <v>175</v>
      </c>
      <c r="H89" s="6">
        <v>1458471</v>
      </c>
      <c r="I89" s="6">
        <v>51</v>
      </c>
      <c r="J89" s="6">
        <v>5237</v>
      </c>
      <c r="K89" s="6">
        <v>2266</v>
      </c>
    </row>
    <row r="90" spans="1:11" ht="14.55" customHeight="1" x14ac:dyDescent="0.25">
      <c r="A90" s="4" t="s">
        <v>52</v>
      </c>
      <c r="B90" s="4" t="s">
        <v>55</v>
      </c>
      <c r="C90" s="4" t="s">
        <v>53</v>
      </c>
      <c r="D90" s="4" t="s">
        <v>161</v>
      </c>
      <c r="E90" s="4" t="s">
        <v>162</v>
      </c>
      <c r="F90" s="6">
        <v>4742</v>
      </c>
      <c r="G90" s="4" t="s">
        <v>175</v>
      </c>
      <c r="H90" s="6">
        <v>1194731</v>
      </c>
      <c r="I90" s="6">
        <v>40</v>
      </c>
      <c r="J90" s="6">
        <v>3286</v>
      </c>
      <c r="K90" s="6">
        <v>1456</v>
      </c>
    </row>
    <row r="91" spans="1:11" ht="14.55" customHeight="1" x14ac:dyDescent="0.25">
      <c r="A91" s="4" t="s">
        <v>52</v>
      </c>
      <c r="B91" s="4" t="s">
        <v>55</v>
      </c>
      <c r="C91" s="4" t="s">
        <v>53</v>
      </c>
      <c r="D91" s="4" t="s">
        <v>163</v>
      </c>
      <c r="E91" s="4" t="s">
        <v>164</v>
      </c>
      <c r="F91" s="6">
        <v>7475</v>
      </c>
      <c r="G91" s="4" t="s">
        <v>175</v>
      </c>
      <c r="H91" s="6">
        <v>1145349</v>
      </c>
      <c r="I91" s="6">
        <v>65</v>
      </c>
      <c r="J91" s="6">
        <v>4872</v>
      </c>
      <c r="K91" s="6">
        <v>2603</v>
      </c>
    </row>
    <row r="92" spans="1:11" ht="14.55" customHeight="1" x14ac:dyDescent="0.25">
      <c r="A92" s="4" t="s">
        <v>52</v>
      </c>
      <c r="B92" s="4" t="s">
        <v>55</v>
      </c>
      <c r="C92" s="4" t="s">
        <v>53</v>
      </c>
      <c r="D92" s="4" t="s">
        <v>165</v>
      </c>
      <c r="E92" s="4" t="s">
        <v>166</v>
      </c>
      <c r="F92" s="6">
        <v>4506</v>
      </c>
      <c r="G92" s="4" t="s">
        <v>175</v>
      </c>
      <c r="H92" s="6">
        <v>931389</v>
      </c>
      <c r="I92" s="6">
        <v>48</v>
      </c>
      <c r="J92" s="6">
        <v>2899</v>
      </c>
      <c r="K92" s="6">
        <v>1607</v>
      </c>
    </row>
    <row r="93" spans="1:11" ht="14.55" customHeight="1" x14ac:dyDescent="0.25">
      <c r="A93" s="4" t="s">
        <v>52</v>
      </c>
      <c r="B93" s="4" t="s">
        <v>55</v>
      </c>
      <c r="C93" s="4" t="s">
        <v>53</v>
      </c>
      <c r="D93" s="4" t="s">
        <v>167</v>
      </c>
      <c r="E93" s="4" t="s">
        <v>168</v>
      </c>
      <c r="F93" s="6">
        <v>3242</v>
      </c>
      <c r="G93" s="4" t="s">
        <v>175</v>
      </c>
      <c r="H93" s="6">
        <v>805944</v>
      </c>
      <c r="I93" s="6">
        <v>40</v>
      </c>
      <c r="J93" s="6">
        <v>2047</v>
      </c>
      <c r="K93" s="6">
        <v>1195</v>
      </c>
    </row>
    <row r="94" spans="1:11" ht="14.55" customHeight="1" x14ac:dyDescent="0.25">
      <c r="A94" s="4" t="s">
        <v>52</v>
      </c>
      <c r="B94" s="4" t="s">
        <v>55</v>
      </c>
      <c r="C94" s="4" t="s">
        <v>53</v>
      </c>
      <c r="D94" s="4" t="s">
        <v>169</v>
      </c>
      <c r="E94" s="4" t="s">
        <v>170</v>
      </c>
      <c r="F94" s="6">
        <v>2217</v>
      </c>
      <c r="G94" s="4" t="s">
        <v>175</v>
      </c>
      <c r="H94" s="6">
        <v>834635</v>
      </c>
      <c r="I94" s="6">
        <v>27</v>
      </c>
      <c r="J94" s="6">
        <v>1577</v>
      </c>
      <c r="K94" s="6">
        <v>640</v>
      </c>
    </row>
    <row r="95" spans="1:11" ht="14.55" customHeight="1" x14ac:dyDescent="0.25">
      <c r="A95" s="4" t="s">
        <v>52</v>
      </c>
      <c r="B95" s="4" t="s">
        <v>55</v>
      </c>
      <c r="C95" s="4" t="s">
        <v>53</v>
      </c>
      <c r="D95" s="4" t="s">
        <v>171</v>
      </c>
      <c r="E95" s="4" t="s">
        <v>172</v>
      </c>
      <c r="F95" s="6">
        <v>7099</v>
      </c>
      <c r="G95" s="4" t="s">
        <v>175</v>
      </c>
      <c r="H95" s="6">
        <v>1414312</v>
      </c>
      <c r="I95" s="6">
        <v>50</v>
      </c>
      <c r="J95" s="6">
        <v>4976</v>
      </c>
      <c r="K95" s="6">
        <v>2123</v>
      </c>
    </row>
    <row r="96" spans="1:11" ht="14.55" customHeight="1" x14ac:dyDescent="0.25">
      <c r="A96" s="4" t="s">
        <v>52</v>
      </c>
      <c r="B96" s="4" t="s">
        <v>55</v>
      </c>
      <c r="C96" s="4" t="s">
        <v>53</v>
      </c>
      <c r="D96" s="4" t="s">
        <v>173</v>
      </c>
      <c r="E96" s="4" t="s">
        <v>174</v>
      </c>
      <c r="F96" s="6">
        <v>12994</v>
      </c>
      <c r="G96" s="4" t="s">
        <v>175</v>
      </c>
      <c r="H96" s="6">
        <v>1896228</v>
      </c>
      <c r="I96" s="6">
        <v>69</v>
      </c>
      <c r="J96" s="6">
        <v>8385</v>
      </c>
      <c r="K96" s="6">
        <v>4609</v>
      </c>
    </row>
    <row r="97" spans="1:11" ht="14.55" customHeight="1" x14ac:dyDescent="0.25">
      <c r="A97" s="4" t="s">
        <v>52</v>
      </c>
      <c r="B97" s="4" t="s">
        <v>55</v>
      </c>
      <c r="C97" s="4" t="s">
        <v>61</v>
      </c>
      <c r="D97" s="4" t="s">
        <v>82</v>
      </c>
      <c r="E97" s="4" t="s">
        <v>82</v>
      </c>
      <c r="F97" s="6">
        <v>23503</v>
      </c>
      <c r="G97" s="4"/>
      <c r="H97" s="6"/>
      <c r="I97" s="6"/>
      <c r="J97" s="6">
        <v>14945</v>
      </c>
      <c r="K97" s="6">
        <v>8558</v>
      </c>
    </row>
    <row r="98" spans="1:11" ht="14.55" customHeight="1" x14ac:dyDescent="0.25">
      <c r="A98" s="4" t="s">
        <v>52</v>
      </c>
      <c r="B98" s="4" t="s">
        <v>55</v>
      </c>
      <c r="C98" s="4" t="s">
        <v>62</v>
      </c>
      <c r="D98" s="4" t="s">
        <v>82</v>
      </c>
      <c r="E98" s="4" t="s">
        <v>82</v>
      </c>
      <c r="F98" s="6">
        <v>192</v>
      </c>
      <c r="G98" s="4"/>
      <c r="H98" s="6"/>
      <c r="I98" s="6"/>
      <c r="J98" s="6">
        <v>141</v>
      </c>
      <c r="K98" s="6">
        <v>51</v>
      </c>
    </row>
    <row r="99" spans="1:11" ht="14.55" customHeight="1" x14ac:dyDescent="0.25">
      <c r="A99" s="4" t="s">
        <v>52</v>
      </c>
      <c r="B99" s="4" t="s">
        <v>56</v>
      </c>
      <c r="C99" s="4" t="s">
        <v>53</v>
      </c>
      <c r="D99" s="4" t="s">
        <v>90</v>
      </c>
      <c r="E99" s="4" t="s">
        <v>91</v>
      </c>
      <c r="F99" s="6">
        <v>1639</v>
      </c>
      <c r="G99" s="4" t="s">
        <v>176</v>
      </c>
      <c r="H99" s="6">
        <v>755290</v>
      </c>
      <c r="I99" s="6">
        <v>22</v>
      </c>
      <c r="J99" s="6">
        <v>1078</v>
      </c>
      <c r="K99" s="6">
        <v>561</v>
      </c>
    </row>
    <row r="100" spans="1:11" ht="14.55" customHeight="1" x14ac:dyDescent="0.25">
      <c r="A100" s="4" t="s">
        <v>52</v>
      </c>
      <c r="B100" s="4" t="s">
        <v>56</v>
      </c>
      <c r="C100" s="4" t="s">
        <v>53</v>
      </c>
      <c r="D100" s="4" t="s">
        <v>93</v>
      </c>
      <c r="E100" s="4" t="s">
        <v>94</v>
      </c>
      <c r="F100" s="6">
        <v>2117</v>
      </c>
      <c r="G100" s="4" t="s">
        <v>176</v>
      </c>
      <c r="H100" s="6">
        <v>746618</v>
      </c>
      <c r="I100" s="6">
        <v>28</v>
      </c>
      <c r="J100" s="6">
        <v>1372</v>
      </c>
      <c r="K100" s="6">
        <v>745</v>
      </c>
    </row>
    <row r="101" spans="1:11" ht="14.55" customHeight="1" x14ac:dyDescent="0.25">
      <c r="A101" s="4" t="s">
        <v>52</v>
      </c>
      <c r="B101" s="4" t="s">
        <v>56</v>
      </c>
      <c r="C101" s="4" t="s">
        <v>53</v>
      </c>
      <c r="D101" s="4" t="s">
        <v>95</v>
      </c>
      <c r="E101" s="4" t="s">
        <v>96</v>
      </c>
      <c r="F101" s="6">
        <v>5064</v>
      </c>
      <c r="G101" s="4" t="s">
        <v>176</v>
      </c>
      <c r="H101" s="6">
        <v>1058119</v>
      </c>
      <c r="I101" s="6">
        <v>48</v>
      </c>
      <c r="J101" s="6">
        <v>3081</v>
      </c>
      <c r="K101" s="6">
        <v>1983</v>
      </c>
    </row>
    <row r="102" spans="1:11" ht="14.55" customHeight="1" x14ac:dyDescent="0.25">
      <c r="A102" s="4" t="s">
        <v>52</v>
      </c>
      <c r="B102" s="4" t="s">
        <v>56</v>
      </c>
      <c r="C102" s="4" t="s">
        <v>53</v>
      </c>
      <c r="D102" s="4" t="s">
        <v>97</v>
      </c>
      <c r="E102" s="4" t="s">
        <v>98</v>
      </c>
      <c r="F102" s="6">
        <v>4185</v>
      </c>
      <c r="G102" s="4" t="s">
        <v>176</v>
      </c>
      <c r="H102" s="6">
        <v>946045</v>
      </c>
      <c r="I102" s="6">
        <v>44</v>
      </c>
      <c r="J102" s="6">
        <v>2639</v>
      </c>
      <c r="K102" s="6">
        <v>1546</v>
      </c>
    </row>
    <row r="103" spans="1:11" ht="14.55" customHeight="1" x14ac:dyDescent="0.25">
      <c r="A103" s="4" t="s">
        <v>52</v>
      </c>
      <c r="B103" s="4" t="s">
        <v>56</v>
      </c>
      <c r="C103" s="4" t="s">
        <v>53</v>
      </c>
      <c r="D103" s="4" t="s">
        <v>99</v>
      </c>
      <c r="E103" s="4" t="s">
        <v>100</v>
      </c>
      <c r="F103" s="6">
        <v>2318</v>
      </c>
      <c r="G103" s="4" t="s">
        <v>176</v>
      </c>
      <c r="H103" s="6">
        <v>790451</v>
      </c>
      <c r="I103" s="6">
        <v>29</v>
      </c>
      <c r="J103" s="6">
        <v>1582</v>
      </c>
      <c r="K103" s="6">
        <v>736</v>
      </c>
    </row>
    <row r="104" spans="1:11" ht="14.55" customHeight="1" x14ac:dyDescent="0.25">
      <c r="A104" s="4" t="s">
        <v>52</v>
      </c>
      <c r="B104" s="4" t="s">
        <v>56</v>
      </c>
      <c r="C104" s="4" t="s">
        <v>53</v>
      </c>
      <c r="D104" s="4" t="s">
        <v>101</v>
      </c>
      <c r="E104" s="4" t="s">
        <v>102</v>
      </c>
      <c r="F104" s="6">
        <v>2865</v>
      </c>
      <c r="G104" s="4" t="s">
        <v>176</v>
      </c>
      <c r="H104" s="6">
        <v>1378042</v>
      </c>
      <c r="I104" s="6">
        <v>21</v>
      </c>
      <c r="J104" s="6">
        <v>1940</v>
      </c>
      <c r="K104" s="6">
        <v>925</v>
      </c>
    </row>
    <row r="105" spans="1:11" ht="14.55" customHeight="1" x14ac:dyDescent="0.25">
      <c r="A105" s="4" t="s">
        <v>52</v>
      </c>
      <c r="B105" s="4" t="s">
        <v>56</v>
      </c>
      <c r="C105" s="4" t="s">
        <v>53</v>
      </c>
      <c r="D105" s="4" t="s">
        <v>103</v>
      </c>
      <c r="E105" s="4" t="s">
        <v>104</v>
      </c>
      <c r="F105" s="6">
        <v>1921</v>
      </c>
      <c r="G105" s="4" t="s">
        <v>176</v>
      </c>
      <c r="H105" s="6">
        <v>704621</v>
      </c>
      <c r="I105" s="6">
        <v>27</v>
      </c>
      <c r="J105" s="6">
        <v>1251</v>
      </c>
      <c r="K105" s="6">
        <v>670</v>
      </c>
    </row>
    <row r="106" spans="1:11" ht="14.55" customHeight="1" x14ac:dyDescent="0.25">
      <c r="A106" s="4" t="s">
        <v>52</v>
      </c>
      <c r="B106" s="4" t="s">
        <v>56</v>
      </c>
      <c r="C106" s="4" t="s">
        <v>53</v>
      </c>
      <c r="D106" s="4" t="s">
        <v>105</v>
      </c>
      <c r="E106" s="4" t="s">
        <v>106</v>
      </c>
      <c r="F106" s="6">
        <v>6538</v>
      </c>
      <c r="G106" s="4" t="s">
        <v>176</v>
      </c>
      <c r="H106" s="6">
        <v>2046856</v>
      </c>
      <c r="I106" s="6">
        <v>32</v>
      </c>
      <c r="J106" s="6">
        <v>4258</v>
      </c>
      <c r="K106" s="6">
        <v>2280</v>
      </c>
    </row>
    <row r="107" spans="1:11" ht="14.55" customHeight="1" x14ac:dyDescent="0.25">
      <c r="A107" s="4" t="s">
        <v>52</v>
      </c>
      <c r="B107" s="4" t="s">
        <v>56</v>
      </c>
      <c r="C107" s="4" t="s">
        <v>53</v>
      </c>
      <c r="D107" s="4" t="s">
        <v>107</v>
      </c>
      <c r="E107" s="4" t="s">
        <v>108</v>
      </c>
      <c r="F107" s="6">
        <v>1607</v>
      </c>
      <c r="G107" s="4" t="s">
        <v>176</v>
      </c>
      <c r="H107" s="6">
        <v>478045</v>
      </c>
      <c r="I107" s="6">
        <v>34</v>
      </c>
      <c r="J107" s="6">
        <v>1004</v>
      </c>
      <c r="K107" s="6">
        <v>603</v>
      </c>
    </row>
    <row r="108" spans="1:11" ht="14.55" customHeight="1" x14ac:dyDescent="0.25">
      <c r="A108" s="4" t="s">
        <v>52</v>
      </c>
      <c r="B108" s="4" t="s">
        <v>56</v>
      </c>
      <c r="C108" s="4" t="s">
        <v>53</v>
      </c>
      <c r="D108" s="4" t="s">
        <v>109</v>
      </c>
      <c r="E108" s="4" t="s">
        <v>110</v>
      </c>
      <c r="F108" s="6">
        <v>2451</v>
      </c>
      <c r="G108" s="4" t="s">
        <v>176</v>
      </c>
      <c r="H108" s="6">
        <v>783486</v>
      </c>
      <c r="I108" s="6">
        <v>31</v>
      </c>
      <c r="J108" s="6">
        <v>1611</v>
      </c>
      <c r="K108" s="6">
        <v>840</v>
      </c>
    </row>
    <row r="109" spans="1:11" ht="14.55" customHeight="1" x14ac:dyDescent="0.25">
      <c r="A109" s="4" t="s">
        <v>52</v>
      </c>
      <c r="B109" s="4" t="s">
        <v>56</v>
      </c>
      <c r="C109" s="4" t="s">
        <v>53</v>
      </c>
      <c r="D109" s="4" t="s">
        <v>111</v>
      </c>
      <c r="E109" s="4" t="s">
        <v>112</v>
      </c>
      <c r="F109" s="6">
        <v>2795</v>
      </c>
      <c r="G109" s="4" t="s">
        <v>176</v>
      </c>
      <c r="H109" s="6">
        <v>872616</v>
      </c>
      <c r="I109" s="6">
        <v>32</v>
      </c>
      <c r="J109" s="6">
        <v>1755</v>
      </c>
      <c r="K109" s="6">
        <v>1040</v>
      </c>
    </row>
    <row r="110" spans="1:11" ht="14.55" customHeight="1" x14ac:dyDescent="0.25">
      <c r="A110" s="4" t="s">
        <v>52</v>
      </c>
      <c r="B110" s="4" t="s">
        <v>56</v>
      </c>
      <c r="C110" s="4" t="s">
        <v>53</v>
      </c>
      <c r="D110" s="4" t="s">
        <v>113</v>
      </c>
      <c r="E110" s="4" t="s">
        <v>114</v>
      </c>
      <c r="F110" s="6">
        <v>3365</v>
      </c>
      <c r="G110" s="4" t="s">
        <v>176</v>
      </c>
      <c r="H110" s="6">
        <v>1007020</v>
      </c>
      <c r="I110" s="6">
        <v>33</v>
      </c>
      <c r="J110" s="6">
        <v>2118</v>
      </c>
      <c r="K110" s="6">
        <v>1247</v>
      </c>
    </row>
    <row r="111" spans="1:11" ht="14.55" customHeight="1" x14ac:dyDescent="0.25">
      <c r="A111" s="4" t="s">
        <v>52</v>
      </c>
      <c r="B111" s="4" t="s">
        <v>56</v>
      </c>
      <c r="C111" s="4" t="s">
        <v>53</v>
      </c>
      <c r="D111" s="4" t="s">
        <v>115</v>
      </c>
      <c r="E111" s="4" t="s">
        <v>116</v>
      </c>
      <c r="F111" s="6">
        <v>1890</v>
      </c>
      <c r="G111" s="4" t="s">
        <v>176</v>
      </c>
      <c r="H111" s="6">
        <v>648808</v>
      </c>
      <c r="I111" s="6">
        <v>29</v>
      </c>
      <c r="J111" s="6">
        <v>1237</v>
      </c>
      <c r="K111" s="6">
        <v>653</v>
      </c>
    </row>
    <row r="112" spans="1:11" ht="14.55" customHeight="1" x14ac:dyDescent="0.25">
      <c r="A112" s="4" t="s">
        <v>52</v>
      </c>
      <c r="B112" s="4" t="s">
        <v>56</v>
      </c>
      <c r="C112" s="4" t="s">
        <v>53</v>
      </c>
      <c r="D112" s="4" t="s">
        <v>117</v>
      </c>
      <c r="E112" s="4" t="s">
        <v>118</v>
      </c>
      <c r="F112" s="6">
        <v>1088</v>
      </c>
      <c r="G112" s="4" t="s">
        <v>176</v>
      </c>
      <c r="H112" s="6">
        <v>588510</v>
      </c>
      <c r="I112" s="6">
        <v>18</v>
      </c>
      <c r="J112" s="6">
        <v>698</v>
      </c>
      <c r="K112" s="6">
        <v>390</v>
      </c>
    </row>
    <row r="113" spans="1:11" ht="14.55" customHeight="1" x14ac:dyDescent="0.25">
      <c r="A113" s="4" t="s">
        <v>52</v>
      </c>
      <c r="B113" s="4" t="s">
        <v>56</v>
      </c>
      <c r="C113" s="4" t="s">
        <v>53</v>
      </c>
      <c r="D113" s="4" t="s">
        <v>119</v>
      </c>
      <c r="E113" s="4" t="s">
        <v>120</v>
      </c>
      <c r="F113" s="6">
        <v>1368</v>
      </c>
      <c r="G113" s="4" t="s">
        <v>176</v>
      </c>
      <c r="H113" s="6">
        <v>525463</v>
      </c>
      <c r="I113" s="6">
        <v>26</v>
      </c>
      <c r="J113" s="6">
        <v>915</v>
      </c>
      <c r="K113" s="6">
        <v>453</v>
      </c>
    </row>
    <row r="114" spans="1:11" ht="14.55" customHeight="1" x14ac:dyDescent="0.25">
      <c r="A114" s="4" t="s">
        <v>52</v>
      </c>
      <c r="B114" s="4" t="s">
        <v>56</v>
      </c>
      <c r="C114" s="4" t="s">
        <v>53</v>
      </c>
      <c r="D114" s="4" t="s">
        <v>121</v>
      </c>
      <c r="E114" s="4" t="s">
        <v>122</v>
      </c>
      <c r="F114" s="6">
        <v>9143</v>
      </c>
      <c r="G114" s="4" t="s">
        <v>176</v>
      </c>
      <c r="H114" s="6">
        <v>2263951</v>
      </c>
      <c r="I114" s="6">
        <v>40</v>
      </c>
      <c r="J114" s="6">
        <v>5826</v>
      </c>
      <c r="K114" s="6">
        <v>3317</v>
      </c>
    </row>
    <row r="115" spans="1:11" ht="14.55" customHeight="1" x14ac:dyDescent="0.25">
      <c r="A115" s="4" t="s">
        <v>52</v>
      </c>
      <c r="B115" s="4" t="s">
        <v>56</v>
      </c>
      <c r="C115" s="4" t="s">
        <v>53</v>
      </c>
      <c r="D115" s="4" t="s">
        <v>123</v>
      </c>
      <c r="E115" s="4" t="s">
        <v>124</v>
      </c>
      <c r="F115" s="6">
        <v>4133</v>
      </c>
      <c r="G115" s="4" t="s">
        <v>176</v>
      </c>
      <c r="H115" s="6">
        <v>1501891</v>
      </c>
      <c r="I115" s="6">
        <v>28</v>
      </c>
      <c r="J115" s="6">
        <v>2820</v>
      </c>
      <c r="K115" s="6">
        <v>1313</v>
      </c>
    </row>
    <row r="116" spans="1:11" ht="14.55" customHeight="1" x14ac:dyDescent="0.25">
      <c r="A116" s="4" t="s">
        <v>52</v>
      </c>
      <c r="B116" s="4" t="s">
        <v>56</v>
      </c>
      <c r="C116" s="4" t="s">
        <v>53</v>
      </c>
      <c r="D116" s="4" t="s">
        <v>125</v>
      </c>
      <c r="E116" s="4" t="s">
        <v>126</v>
      </c>
      <c r="F116" s="6">
        <v>1762</v>
      </c>
      <c r="G116" s="4" t="s">
        <v>176</v>
      </c>
      <c r="H116" s="6">
        <v>652970</v>
      </c>
      <c r="I116" s="6">
        <v>27</v>
      </c>
      <c r="J116" s="6">
        <v>1138</v>
      </c>
      <c r="K116" s="6">
        <v>624</v>
      </c>
    </row>
    <row r="117" spans="1:11" ht="14.55" customHeight="1" x14ac:dyDescent="0.25">
      <c r="A117" s="4" t="s">
        <v>52</v>
      </c>
      <c r="B117" s="4" t="s">
        <v>56</v>
      </c>
      <c r="C117" s="4" t="s">
        <v>53</v>
      </c>
      <c r="D117" s="4" t="s">
        <v>127</v>
      </c>
      <c r="E117" s="4" t="s">
        <v>128</v>
      </c>
      <c r="F117" s="6">
        <v>2774</v>
      </c>
      <c r="G117" s="4" t="s">
        <v>176</v>
      </c>
      <c r="H117" s="6">
        <v>1181612</v>
      </c>
      <c r="I117" s="6">
        <v>23</v>
      </c>
      <c r="J117" s="6">
        <v>1767</v>
      </c>
      <c r="K117" s="6">
        <v>1007</v>
      </c>
    </row>
    <row r="118" spans="1:11" ht="14.55" customHeight="1" x14ac:dyDescent="0.25">
      <c r="A118" s="4" t="s">
        <v>52</v>
      </c>
      <c r="B118" s="4" t="s">
        <v>56</v>
      </c>
      <c r="C118" s="4" t="s">
        <v>53</v>
      </c>
      <c r="D118" s="4" t="s">
        <v>129</v>
      </c>
      <c r="E118" s="4" t="s">
        <v>130</v>
      </c>
      <c r="F118" s="6">
        <v>4509</v>
      </c>
      <c r="G118" s="4" t="s">
        <v>176</v>
      </c>
      <c r="H118" s="6">
        <v>1410306</v>
      </c>
      <c r="I118" s="6">
        <v>32</v>
      </c>
      <c r="J118" s="6">
        <v>2904</v>
      </c>
      <c r="K118" s="6">
        <v>1605</v>
      </c>
    </row>
    <row r="119" spans="1:11" ht="14.55" customHeight="1" x14ac:dyDescent="0.25">
      <c r="A119" s="4" t="s">
        <v>52</v>
      </c>
      <c r="B119" s="4" t="s">
        <v>56</v>
      </c>
      <c r="C119" s="4" t="s">
        <v>53</v>
      </c>
      <c r="D119" s="4" t="s">
        <v>131</v>
      </c>
      <c r="E119" s="4" t="s">
        <v>132</v>
      </c>
      <c r="F119" s="6">
        <v>4635</v>
      </c>
      <c r="G119" s="4" t="s">
        <v>176</v>
      </c>
      <c r="H119" s="6">
        <v>1499222</v>
      </c>
      <c r="I119" s="6">
        <v>31</v>
      </c>
      <c r="J119" s="6">
        <v>3213</v>
      </c>
      <c r="K119" s="6">
        <v>1422</v>
      </c>
    </row>
    <row r="120" spans="1:11" ht="14.55" customHeight="1" x14ac:dyDescent="0.25">
      <c r="A120" s="4" t="s">
        <v>52</v>
      </c>
      <c r="B120" s="4" t="s">
        <v>56</v>
      </c>
      <c r="C120" s="4" t="s">
        <v>53</v>
      </c>
      <c r="D120" s="4" t="s">
        <v>133</v>
      </c>
      <c r="E120" s="4" t="s">
        <v>134</v>
      </c>
      <c r="F120" s="6">
        <v>4686</v>
      </c>
      <c r="G120" s="4" t="s">
        <v>176</v>
      </c>
      <c r="H120" s="6">
        <v>1385382</v>
      </c>
      <c r="I120" s="6">
        <v>34</v>
      </c>
      <c r="J120" s="6">
        <v>2936</v>
      </c>
      <c r="K120" s="6">
        <v>1750</v>
      </c>
    </row>
    <row r="121" spans="1:11" ht="14.55" customHeight="1" x14ac:dyDescent="0.25">
      <c r="A121" s="4" t="s">
        <v>52</v>
      </c>
      <c r="B121" s="4" t="s">
        <v>56</v>
      </c>
      <c r="C121" s="4" t="s">
        <v>53</v>
      </c>
      <c r="D121" s="4" t="s">
        <v>135</v>
      </c>
      <c r="E121" s="4" t="s">
        <v>136</v>
      </c>
      <c r="F121" s="6">
        <v>3595</v>
      </c>
      <c r="G121" s="4" t="s">
        <v>176</v>
      </c>
      <c r="H121" s="6">
        <v>897640</v>
      </c>
      <c r="I121" s="6">
        <v>40</v>
      </c>
      <c r="J121" s="6">
        <v>2283</v>
      </c>
      <c r="K121" s="6">
        <v>1312</v>
      </c>
    </row>
    <row r="122" spans="1:11" ht="14.55" customHeight="1" x14ac:dyDescent="0.25">
      <c r="A122" s="4" t="s">
        <v>52</v>
      </c>
      <c r="B122" s="4" t="s">
        <v>56</v>
      </c>
      <c r="C122" s="4" t="s">
        <v>53</v>
      </c>
      <c r="D122" s="4" t="s">
        <v>137</v>
      </c>
      <c r="E122" s="4" t="s">
        <v>138</v>
      </c>
      <c r="F122" s="6">
        <v>2512</v>
      </c>
      <c r="G122" s="4" t="s">
        <v>176</v>
      </c>
      <c r="H122" s="6">
        <v>634453</v>
      </c>
      <c r="I122" s="6">
        <v>40</v>
      </c>
      <c r="J122" s="6">
        <v>1660</v>
      </c>
      <c r="K122" s="6">
        <v>852</v>
      </c>
    </row>
    <row r="123" spans="1:11" ht="14.55" customHeight="1" x14ac:dyDescent="0.25">
      <c r="A123" s="4" t="s">
        <v>52</v>
      </c>
      <c r="B123" s="4" t="s">
        <v>56</v>
      </c>
      <c r="C123" s="4" t="s">
        <v>53</v>
      </c>
      <c r="D123" s="4" t="s">
        <v>139</v>
      </c>
      <c r="E123" s="4" t="s">
        <v>140</v>
      </c>
      <c r="F123" s="6">
        <v>2256</v>
      </c>
      <c r="G123" s="4" t="s">
        <v>176</v>
      </c>
      <c r="H123" s="6">
        <v>962830</v>
      </c>
      <c r="I123" s="6">
        <v>23</v>
      </c>
      <c r="J123" s="6">
        <v>1436</v>
      </c>
      <c r="K123" s="6">
        <v>820</v>
      </c>
    </row>
    <row r="124" spans="1:11" ht="14.55" customHeight="1" x14ac:dyDescent="0.25">
      <c r="A124" s="4" t="s">
        <v>52</v>
      </c>
      <c r="B124" s="4" t="s">
        <v>56</v>
      </c>
      <c r="C124" s="4" t="s">
        <v>53</v>
      </c>
      <c r="D124" s="4" t="s">
        <v>141</v>
      </c>
      <c r="E124" s="4" t="s">
        <v>142</v>
      </c>
      <c r="F124" s="6">
        <v>2862</v>
      </c>
      <c r="G124" s="4" t="s">
        <v>176</v>
      </c>
      <c r="H124" s="6">
        <v>858436</v>
      </c>
      <c r="I124" s="6">
        <v>33</v>
      </c>
      <c r="J124" s="6">
        <v>1876</v>
      </c>
      <c r="K124" s="6">
        <v>986</v>
      </c>
    </row>
    <row r="125" spans="1:11" ht="14.55" customHeight="1" x14ac:dyDescent="0.25">
      <c r="A125" s="4" t="s">
        <v>52</v>
      </c>
      <c r="B125" s="4" t="s">
        <v>56</v>
      </c>
      <c r="C125" s="4" t="s">
        <v>53</v>
      </c>
      <c r="D125" s="4" t="s">
        <v>143</v>
      </c>
      <c r="E125" s="4" t="s">
        <v>144</v>
      </c>
      <c r="F125" s="6">
        <v>5196</v>
      </c>
      <c r="G125" s="4" t="s">
        <v>176</v>
      </c>
      <c r="H125" s="6">
        <v>1224156</v>
      </c>
      <c r="I125" s="6">
        <v>42</v>
      </c>
      <c r="J125" s="6">
        <v>3813</v>
      </c>
      <c r="K125" s="6">
        <v>1383</v>
      </c>
    </row>
    <row r="126" spans="1:11" ht="14.55" customHeight="1" x14ac:dyDescent="0.25">
      <c r="A126" s="4" t="s">
        <v>52</v>
      </c>
      <c r="B126" s="4" t="s">
        <v>56</v>
      </c>
      <c r="C126" s="4" t="s">
        <v>53</v>
      </c>
      <c r="D126" s="4" t="s">
        <v>145</v>
      </c>
      <c r="E126" s="4" t="s">
        <v>146</v>
      </c>
      <c r="F126" s="6">
        <v>6938</v>
      </c>
      <c r="G126" s="4" t="s">
        <v>176</v>
      </c>
      <c r="H126" s="6">
        <v>1590019</v>
      </c>
      <c r="I126" s="6">
        <v>44</v>
      </c>
      <c r="J126" s="6">
        <v>4757</v>
      </c>
      <c r="K126" s="6">
        <v>2181</v>
      </c>
    </row>
    <row r="127" spans="1:11" ht="14.55" customHeight="1" x14ac:dyDescent="0.25">
      <c r="A127" s="4" t="s">
        <v>52</v>
      </c>
      <c r="B127" s="4" t="s">
        <v>56</v>
      </c>
      <c r="C127" s="4" t="s">
        <v>53</v>
      </c>
      <c r="D127" s="4" t="s">
        <v>147</v>
      </c>
      <c r="E127" s="4" t="s">
        <v>148</v>
      </c>
      <c r="F127" s="6">
        <v>11714</v>
      </c>
      <c r="G127" s="4" t="s">
        <v>176</v>
      </c>
      <c r="H127" s="6">
        <v>2469610</v>
      </c>
      <c r="I127" s="6">
        <v>47</v>
      </c>
      <c r="J127" s="6">
        <v>7572</v>
      </c>
      <c r="K127" s="6">
        <v>4142</v>
      </c>
    </row>
    <row r="128" spans="1:11" ht="14.55" customHeight="1" x14ac:dyDescent="0.25">
      <c r="A128" s="4" t="s">
        <v>52</v>
      </c>
      <c r="B128" s="4" t="s">
        <v>56</v>
      </c>
      <c r="C128" s="4" t="s">
        <v>53</v>
      </c>
      <c r="D128" s="4" t="s">
        <v>149</v>
      </c>
      <c r="E128" s="4" t="s">
        <v>150</v>
      </c>
      <c r="F128" s="6">
        <v>7289</v>
      </c>
      <c r="G128" s="4" t="s">
        <v>176</v>
      </c>
      <c r="H128" s="6">
        <v>1679467</v>
      </c>
      <c r="I128" s="6">
        <v>43</v>
      </c>
      <c r="J128" s="6">
        <v>5286</v>
      </c>
      <c r="K128" s="6">
        <v>2003</v>
      </c>
    </row>
    <row r="129" spans="1:11" ht="14.55" customHeight="1" x14ac:dyDescent="0.25">
      <c r="A129" s="4" t="s">
        <v>52</v>
      </c>
      <c r="B129" s="4" t="s">
        <v>56</v>
      </c>
      <c r="C129" s="4" t="s">
        <v>53</v>
      </c>
      <c r="D129" s="4" t="s">
        <v>151</v>
      </c>
      <c r="E129" s="4" t="s">
        <v>152</v>
      </c>
      <c r="F129" s="6">
        <v>1982</v>
      </c>
      <c r="G129" s="4" t="s">
        <v>176</v>
      </c>
      <c r="H129" s="6">
        <v>601624</v>
      </c>
      <c r="I129" s="6">
        <v>33</v>
      </c>
      <c r="J129" s="6">
        <v>1302</v>
      </c>
      <c r="K129" s="6">
        <v>680</v>
      </c>
    </row>
    <row r="130" spans="1:11" ht="14.55" customHeight="1" x14ac:dyDescent="0.25">
      <c r="A130" s="4" t="s">
        <v>52</v>
      </c>
      <c r="B130" s="4" t="s">
        <v>56</v>
      </c>
      <c r="C130" s="4" t="s">
        <v>53</v>
      </c>
      <c r="D130" s="4" t="s">
        <v>153</v>
      </c>
      <c r="E130" s="4" t="s">
        <v>154</v>
      </c>
      <c r="F130" s="6">
        <v>3792</v>
      </c>
      <c r="G130" s="4" t="s">
        <v>176</v>
      </c>
      <c r="H130" s="6">
        <v>956932</v>
      </c>
      <c r="I130" s="6">
        <v>40</v>
      </c>
      <c r="J130" s="6">
        <v>2472</v>
      </c>
      <c r="K130" s="6">
        <v>1320</v>
      </c>
    </row>
    <row r="131" spans="1:11" ht="14.55" customHeight="1" x14ac:dyDescent="0.25">
      <c r="A131" s="4" t="s">
        <v>52</v>
      </c>
      <c r="B131" s="4" t="s">
        <v>56</v>
      </c>
      <c r="C131" s="4" t="s">
        <v>53</v>
      </c>
      <c r="D131" s="4" t="s">
        <v>155</v>
      </c>
      <c r="E131" s="4" t="s">
        <v>156</v>
      </c>
      <c r="F131" s="6">
        <v>1228</v>
      </c>
      <c r="G131" s="4" t="s">
        <v>176</v>
      </c>
      <c r="H131" s="6">
        <v>416051</v>
      </c>
      <c r="I131" s="6">
        <v>30</v>
      </c>
      <c r="J131" s="6">
        <v>768</v>
      </c>
      <c r="K131" s="6">
        <v>460</v>
      </c>
    </row>
    <row r="132" spans="1:11" ht="14.55" customHeight="1" x14ac:dyDescent="0.25">
      <c r="A132" s="4" t="s">
        <v>52</v>
      </c>
      <c r="B132" s="4" t="s">
        <v>56</v>
      </c>
      <c r="C132" s="4" t="s">
        <v>53</v>
      </c>
      <c r="D132" s="4" t="s">
        <v>157</v>
      </c>
      <c r="E132" s="4" t="s">
        <v>158</v>
      </c>
      <c r="F132" s="6">
        <v>1283</v>
      </c>
      <c r="G132" s="4" t="s">
        <v>176</v>
      </c>
      <c r="H132" s="6">
        <v>464970</v>
      </c>
      <c r="I132" s="6">
        <v>28</v>
      </c>
      <c r="J132" s="6">
        <v>837</v>
      </c>
      <c r="K132" s="6">
        <v>446</v>
      </c>
    </row>
    <row r="133" spans="1:11" ht="14.55" customHeight="1" x14ac:dyDescent="0.25">
      <c r="A133" s="4" t="s">
        <v>52</v>
      </c>
      <c r="B133" s="4" t="s">
        <v>56</v>
      </c>
      <c r="C133" s="4" t="s">
        <v>53</v>
      </c>
      <c r="D133" s="4" t="s">
        <v>159</v>
      </c>
      <c r="E133" s="4" t="s">
        <v>160</v>
      </c>
      <c r="F133" s="6">
        <v>5029</v>
      </c>
      <c r="G133" s="4" t="s">
        <v>176</v>
      </c>
      <c r="H133" s="6">
        <v>1457174</v>
      </c>
      <c r="I133" s="6">
        <v>35</v>
      </c>
      <c r="J133" s="6">
        <v>3412</v>
      </c>
      <c r="K133" s="6">
        <v>1617</v>
      </c>
    </row>
    <row r="134" spans="1:11" ht="14.55" customHeight="1" x14ac:dyDescent="0.25">
      <c r="A134" s="4" t="s">
        <v>52</v>
      </c>
      <c r="B134" s="4" t="s">
        <v>56</v>
      </c>
      <c r="C134" s="4" t="s">
        <v>53</v>
      </c>
      <c r="D134" s="4" t="s">
        <v>161</v>
      </c>
      <c r="E134" s="4" t="s">
        <v>162</v>
      </c>
      <c r="F134" s="6">
        <v>3259</v>
      </c>
      <c r="G134" s="4" t="s">
        <v>176</v>
      </c>
      <c r="H134" s="6">
        <v>1198465</v>
      </c>
      <c r="I134" s="6">
        <v>27</v>
      </c>
      <c r="J134" s="6">
        <v>2215</v>
      </c>
      <c r="K134" s="6">
        <v>1044</v>
      </c>
    </row>
    <row r="135" spans="1:11" ht="14.55" customHeight="1" x14ac:dyDescent="0.25">
      <c r="A135" s="4" t="s">
        <v>52</v>
      </c>
      <c r="B135" s="4" t="s">
        <v>56</v>
      </c>
      <c r="C135" s="4" t="s">
        <v>53</v>
      </c>
      <c r="D135" s="4" t="s">
        <v>163</v>
      </c>
      <c r="E135" s="4" t="s">
        <v>164</v>
      </c>
      <c r="F135" s="6">
        <v>4500</v>
      </c>
      <c r="G135" s="4" t="s">
        <v>176</v>
      </c>
      <c r="H135" s="6">
        <v>1150589</v>
      </c>
      <c r="I135" s="6">
        <v>39</v>
      </c>
      <c r="J135" s="6">
        <v>2970</v>
      </c>
      <c r="K135" s="6">
        <v>1530</v>
      </c>
    </row>
    <row r="136" spans="1:11" ht="14.55" customHeight="1" x14ac:dyDescent="0.25">
      <c r="A136" s="4" t="s">
        <v>52</v>
      </c>
      <c r="B136" s="4" t="s">
        <v>56</v>
      </c>
      <c r="C136" s="4" t="s">
        <v>53</v>
      </c>
      <c r="D136" s="4" t="s">
        <v>165</v>
      </c>
      <c r="E136" s="4" t="s">
        <v>166</v>
      </c>
      <c r="F136" s="6">
        <v>2818</v>
      </c>
      <c r="G136" s="4" t="s">
        <v>176</v>
      </c>
      <c r="H136" s="6">
        <v>934672</v>
      </c>
      <c r="I136" s="6">
        <v>30</v>
      </c>
      <c r="J136" s="6">
        <v>1836</v>
      </c>
      <c r="K136" s="6">
        <v>982</v>
      </c>
    </row>
    <row r="137" spans="1:11" ht="14.55" customHeight="1" x14ac:dyDescent="0.25">
      <c r="A137" s="4" t="s">
        <v>52</v>
      </c>
      <c r="B137" s="4" t="s">
        <v>56</v>
      </c>
      <c r="C137" s="4" t="s">
        <v>53</v>
      </c>
      <c r="D137" s="4" t="s">
        <v>167</v>
      </c>
      <c r="E137" s="4" t="s">
        <v>168</v>
      </c>
      <c r="F137" s="6">
        <v>2061</v>
      </c>
      <c r="G137" s="4" t="s">
        <v>176</v>
      </c>
      <c r="H137" s="6">
        <v>809835</v>
      </c>
      <c r="I137" s="6">
        <v>25</v>
      </c>
      <c r="J137" s="6">
        <v>1335</v>
      </c>
      <c r="K137" s="6">
        <v>726</v>
      </c>
    </row>
    <row r="138" spans="1:11" ht="14.55" customHeight="1" x14ac:dyDescent="0.25">
      <c r="A138" s="4" t="s">
        <v>52</v>
      </c>
      <c r="B138" s="4" t="s">
        <v>56</v>
      </c>
      <c r="C138" s="4" t="s">
        <v>53</v>
      </c>
      <c r="D138" s="4" t="s">
        <v>169</v>
      </c>
      <c r="E138" s="4" t="s">
        <v>170</v>
      </c>
      <c r="F138" s="6">
        <v>1568</v>
      </c>
      <c r="G138" s="4" t="s">
        <v>176</v>
      </c>
      <c r="H138" s="6">
        <v>837368</v>
      </c>
      <c r="I138" s="6">
        <v>19</v>
      </c>
      <c r="J138" s="6">
        <v>1083</v>
      </c>
      <c r="K138" s="6">
        <v>485</v>
      </c>
    </row>
    <row r="139" spans="1:11" ht="14.55" customHeight="1" x14ac:dyDescent="0.25">
      <c r="A139" s="4" t="s">
        <v>52</v>
      </c>
      <c r="B139" s="4" t="s">
        <v>56</v>
      </c>
      <c r="C139" s="4" t="s">
        <v>53</v>
      </c>
      <c r="D139" s="4" t="s">
        <v>171</v>
      </c>
      <c r="E139" s="4" t="s">
        <v>172</v>
      </c>
      <c r="F139" s="6">
        <v>4750</v>
      </c>
      <c r="G139" s="4" t="s">
        <v>176</v>
      </c>
      <c r="H139" s="6">
        <v>1419930</v>
      </c>
      <c r="I139" s="6">
        <v>33</v>
      </c>
      <c r="J139" s="6">
        <v>3312</v>
      </c>
      <c r="K139" s="6">
        <v>1438</v>
      </c>
    </row>
    <row r="140" spans="1:11" ht="14.55" customHeight="1" x14ac:dyDescent="0.25">
      <c r="A140" s="4" t="s">
        <v>52</v>
      </c>
      <c r="B140" s="4" t="s">
        <v>56</v>
      </c>
      <c r="C140" s="4" t="s">
        <v>53</v>
      </c>
      <c r="D140" s="4" t="s">
        <v>173</v>
      </c>
      <c r="E140" s="4" t="s">
        <v>174</v>
      </c>
      <c r="F140" s="6">
        <v>8068</v>
      </c>
      <c r="G140" s="4" t="s">
        <v>176</v>
      </c>
      <c r="H140" s="6">
        <v>1908353</v>
      </c>
      <c r="I140" s="6">
        <v>42</v>
      </c>
      <c r="J140" s="6">
        <v>5265</v>
      </c>
      <c r="K140" s="6">
        <v>2803</v>
      </c>
    </row>
    <row r="141" spans="1:11" ht="14.55" customHeight="1" x14ac:dyDescent="0.25">
      <c r="A141" s="4" t="s">
        <v>52</v>
      </c>
      <c r="B141" s="4" t="s">
        <v>56</v>
      </c>
      <c r="C141" s="4" t="s">
        <v>62</v>
      </c>
      <c r="D141" s="4" t="s">
        <v>82</v>
      </c>
      <c r="E141" s="4" t="s">
        <v>82</v>
      </c>
      <c r="F141" s="6">
        <v>178</v>
      </c>
      <c r="G141" s="4"/>
      <c r="H141" s="6"/>
      <c r="I141" s="6"/>
      <c r="J141" s="6">
        <v>139</v>
      </c>
      <c r="K141" s="6">
        <v>39</v>
      </c>
    </row>
    <row r="142" spans="1:11" ht="14.55" customHeight="1" x14ac:dyDescent="0.25">
      <c r="A142" s="4" t="s">
        <v>52</v>
      </c>
      <c r="B142" s="4" t="s">
        <v>56</v>
      </c>
      <c r="C142" s="4" t="s">
        <v>61</v>
      </c>
      <c r="D142" s="4" t="s">
        <v>82</v>
      </c>
      <c r="E142" s="4" t="s">
        <v>82</v>
      </c>
      <c r="F142" s="6">
        <v>11265</v>
      </c>
      <c r="G142" s="4"/>
      <c r="H142" s="6"/>
      <c r="I142" s="6"/>
      <c r="J142" s="6">
        <v>7284</v>
      </c>
      <c r="K142" s="6">
        <v>3981</v>
      </c>
    </row>
    <row r="143" spans="1:11" ht="14.55" customHeight="1" x14ac:dyDescent="0.25">
      <c r="A143" s="4" t="s">
        <v>52</v>
      </c>
      <c r="B143" s="4" t="s">
        <v>57</v>
      </c>
      <c r="C143" s="4" t="s">
        <v>53</v>
      </c>
      <c r="D143" s="4" t="s">
        <v>90</v>
      </c>
      <c r="E143" s="4" t="s">
        <v>91</v>
      </c>
      <c r="F143" s="6">
        <v>2136</v>
      </c>
      <c r="G143" s="4" t="s">
        <v>177</v>
      </c>
      <c r="H143" s="6">
        <v>775395</v>
      </c>
      <c r="I143" s="6">
        <v>28</v>
      </c>
      <c r="J143" s="6">
        <v>1526</v>
      </c>
      <c r="K143" s="6">
        <v>610</v>
      </c>
    </row>
    <row r="144" spans="1:11" ht="14.55" customHeight="1" x14ac:dyDescent="0.25">
      <c r="A144" s="4" t="s">
        <v>52</v>
      </c>
      <c r="B144" s="4" t="s">
        <v>57</v>
      </c>
      <c r="C144" s="4" t="s">
        <v>53</v>
      </c>
      <c r="D144" s="4" t="s">
        <v>93</v>
      </c>
      <c r="E144" s="4" t="s">
        <v>94</v>
      </c>
      <c r="F144" s="6">
        <v>2504</v>
      </c>
      <c r="G144" s="4" t="s">
        <v>177</v>
      </c>
      <c r="H144" s="6">
        <v>790892</v>
      </c>
      <c r="I144" s="6">
        <v>32</v>
      </c>
      <c r="J144" s="6">
        <v>1620</v>
      </c>
      <c r="K144" s="6">
        <v>884</v>
      </c>
    </row>
    <row r="145" spans="1:11" ht="14.55" customHeight="1" x14ac:dyDescent="0.25">
      <c r="A145" s="4" t="s">
        <v>52</v>
      </c>
      <c r="B145" s="4" t="s">
        <v>57</v>
      </c>
      <c r="C145" s="4" t="s">
        <v>53</v>
      </c>
      <c r="D145" s="4" t="s">
        <v>95</v>
      </c>
      <c r="E145" s="4" t="s">
        <v>96</v>
      </c>
      <c r="F145" s="6">
        <v>6813</v>
      </c>
      <c r="G145" s="4" t="s">
        <v>177</v>
      </c>
      <c r="H145" s="6">
        <v>1063941</v>
      </c>
      <c r="I145" s="6">
        <v>64</v>
      </c>
      <c r="J145" s="6">
        <v>4262</v>
      </c>
      <c r="K145" s="6">
        <v>2551</v>
      </c>
    </row>
    <row r="146" spans="1:11" ht="14.55" customHeight="1" x14ac:dyDescent="0.25">
      <c r="A146" s="4" t="s">
        <v>52</v>
      </c>
      <c r="B146" s="4" t="s">
        <v>57</v>
      </c>
      <c r="C146" s="4" t="s">
        <v>53</v>
      </c>
      <c r="D146" s="4" t="s">
        <v>97</v>
      </c>
      <c r="E146" s="4" t="s">
        <v>98</v>
      </c>
      <c r="F146" s="6">
        <v>4970</v>
      </c>
      <c r="G146" s="4" t="s">
        <v>177</v>
      </c>
      <c r="H146" s="6">
        <v>961333</v>
      </c>
      <c r="I146" s="6">
        <v>52</v>
      </c>
      <c r="J146" s="6">
        <v>3037</v>
      </c>
      <c r="K146" s="6">
        <v>1933</v>
      </c>
    </row>
    <row r="147" spans="1:11" ht="14.55" customHeight="1" x14ac:dyDescent="0.25">
      <c r="A147" s="4" t="s">
        <v>52</v>
      </c>
      <c r="B147" s="4" t="s">
        <v>57</v>
      </c>
      <c r="C147" s="4" t="s">
        <v>53</v>
      </c>
      <c r="D147" s="4" t="s">
        <v>99</v>
      </c>
      <c r="E147" s="4" t="s">
        <v>100</v>
      </c>
      <c r="F147" s="6">
        <v>3322</v>
      </c>
      <c r="G147" s="4" t="s">
        <v>177</v>
      </c>
      <c r="H147" s="6">
        <v>805913</v>
      </c>
      <c r="I147" s="6">
        <v>41</v>
      </c>
      <c r="J147" s="6">
        <v>2458</v>
      </c>
      <c r="K147" s="6">
        <v>864</v>
      </c>
    </row>
    <row r="148" spans="1:11" ht="14.55" customHeight="1" x14ac:dyDescent="0.25">
      <c r="A148" s="4" t="s">
        <v>52</v>
      </c>
      <c r="B148" s="4" t="s">
        <v>57</v>
      </c>
      <c r="C148" s="4" t="s">
        <v>53</v>
      </c>
      <c r="D148" s="4" t="s">
        <v>101</v>
      </c>
      <c r="E148" s="4" t="s">
        <v>102</v>
      </c>
      <c r="F148" s="6">
        <v>3693</v>
      </c>
      <c r="G148" s="4" t="s">
        <v>177</v>
      </c>
      <c r="H148" s="6">
        <v>1445075</v>
      </c>
      <c r="I148" s="6">
        <v>26</v>
      </c>
      <c r="J148" s="6">
        <v>2540</v>
      </c>
      <c r="K148" s="6">
        <v>1153</v>
      </c>
    </row>
    <row r="149" spans="1:11" ht="14.55" customHeight="1" x14ac:dyDescent="0.25">
      <c r="A149" s="4" t="s">
        <v>52</v>
      </c>
      <c r="B149" s="4" t="s">
        <v>57</v>
      </c>
      <c r="C149" s="4" t="s">
        <v>53</v>
      </c>
      <c r="D149" s="4" t="s">
        <v>103</v>
      </c>
      <c r="E149" s="4" t="s">
        <v>104</v>
      </c>
      <c r="F149" s="6">
        <v>2163</v>
      </c>
      <c r="G149" s="4" t="s">
        <v>177</v>
      </c>
      <c r="H149" s="6">
        <v>746155</v>
      </c>
      <c r="I149" s="6">
        <v>29</v>
      </c>
      <c r="J149" s="6">
        <v>1358</v>
      </c>
      <c r="K149" s="6">
        <v>805</v>
      </c>
    </row>
    <row r="150" spans="1:11" ht="14.55" customHeight="1" x14ac:dyDescent="0.25">
      <c r="A150" s="4" t="s">
        <v>52</v>
      </c>
      <c r="B150" s="4" t="s">
        <v>57</v>
      </c>
      <c r="C150" s="4" t="s">
        <v>53</v>
      </c>
      <c r="D150" s="4" t="s">
        <v>105</v>
      </c>
      <c r="E150" s="4" t="s">
        <v>106</v>
      </c>
      <c r="F150" s="6">
        <v>8219</v>
      </c>
      <c r="G150" s="4" t="s">
        <v>177</v>
      </c>
      <c r="H150" s="6">
        <v>2077140</v>
      </c>
      <c r="I150" s="6">
        <v>40</v>
      </c>
      <c r="J150" s="6">
        <v>5380</v>
      </c>
      <c r="K150" s="6">
        <v>2839</v>
      </c>
    </row>
    <row r="151" spans="1:11" ht="14.55" customHeight="1" x14ac:dyDescent="0.25">
      <c r="A151" s="4" t="s">
        <v>52</v>
      </c>
      <c r="B151" s="4" t="s">
        <v>57</v>
      </c>
      <c r="C151" s="4" t="s">
        <v>53</v>
      </c>
      <c r="D151" s="4" t="s">
        <v>107</v>
      </c>
      <c r="E151" s="4" t="s">
        <v>108</v>
      </c>
      <c r="F151" s="6">
        <v>1692</v>
      </c>
      <c r="G151" s="4" t="s">
        <v>177</v>
      </c>
      <c r="H151" s="6">
        <v>480951</v>
      </c>
      <c r="I151" s="6">
        <v>35</v>
      </c>
      <c r="J151" s="6">
        <v>992</v>
      </c>
      <c r="K151" s="6">
        <v>700</v>
      </c>
    </row>
    <row r="152" spans="1:11" ht="14.55" customHeight="1" x14ac:dyDescent="0.25">
      <c r="A152" s="4" t="s">
        <v>52</v>
      </c>
      <c r="B152" s="4" t="s">
        <v>57</v>
      </c>
      <c r="C152" s="4" t="s">
        <v>53</v>
      </c>
      <c r="D152" s="4" t="s">
        <v>109</v>
      </c>
      <c r="E152" s="4" t="s">
        <v>110</v>
      </c>
      <c r="F152" s="6">
        <v>3691</v>
      </c>
      <c r="G152" s="4" t="s">
        <v>177</v>
      </c>
      <c r="H152" s="6">
        <v>768408</v>
      </c>
      <c r="I152" s="6">
        <v>48</v>
      </c>
      <c r="J152" s="6">
        <v>2679</v>
      </c>
      <c r="K152" s="6">
        <v>1012</v>
      </c>
    </row>
    <row r="153" spans="1:11" ht="14.55" customHeight="1" x14ac:dyDescent="0.25">
      <c r="A153" s="4" t="s">
        <v>52</v>
      </c>
      <c r="B153" s="4" t="s">
        <v>57</v>
      </c>
      <c r="C153" s="4" t="s">
        <v>53</v>
      </c>
      <c r="D153" s="4" t="s">
        <v>111</v>
      </c>
      <c r="E153" s="4" t="s">
        <v>112</v>
      </c>
      <c r="F153" s="6">
        <v>3424</v>
      </c>
      <c r="G153" s="4" t="s">
        <v>177</v>
      </c>
      <c r="H153" s="6">
        <v>871158</v>
      </c>
      <c r="I153" s="6">
        <v>39</v>
      </c>
      <c r="J153" s="6">
        <v>2226</v>
      </c>
      <c r="K153" s="6">
        <v>1198</v>
      </c>
    </row>
    <row r="154" spans="1:11" ht="14.55" customHeight="1" x14ac:dyDescent="0.25">
      <c r="A154" s="4" t="s">
        <v>52</v>
      </c>
      <c r="B154" s="4" t="s">
        <v>57</v>
      </c>
      <c r="C154" s="4" t="s">
        <v>53</v>
      </c>
      <c r="D154" s="4" t="s">
        <v>113</v>
      </c>
      <c r="E154" s="4" t="s">
        <v>114</v>
      </c>
      <c r="F154" s="6">
        <v>3792</v>
      </c>
      <c r="G154" s="4" t="s">
        <v>177</v>
      </c>
      <c r="H154" s="6">
        <v>1022155</v>
      </c>
      <c r="I154" s="6">
        <v>37</v>
      </c>
      <c r="J154" s="6">
        <v>2425</v>
      </c>
      <c r="K154" s="6">
        <v>1367</v>
      </c>
    </row>
    <row r="155" spans="1:11" ht="14.55" customHeight="1" x14ac:dyDescent="0.25">
      <c r="A155" s="4" t="s">
        <v>52</v>
      </c>
      <c r="B155" s="4" t="s">
        <v>57</v>
      </c>
      <c r="C155" s="4" t="s">
        <v>53</v>
      </c>
      <c r="D155" s="4" t="s">
        <v>115</v>
      </c>
      <c r="E155" s="4" t="s">
        <v>116</v>
      </c>
      <c r="F155" s="6">
        <v>2450</v>
      </c>
      <c r="G155" s="4" t="s">
        <v>177</v>
      </c>
      <c r="H155" s="6">
        <v>658498</v>
      </c>
      <c r="I155" s="6">
        <v>37</v>
      </c>
      <c r="J155" s="6">
        <v>1760</v>
      </c>
      <c r="K155" s="6">
        <v>690</v>
      </c>
    </row>
    <row r="156" spans="1:11" ht="14.55" customHeight="1" x14ac:dyDescent="0.25">
      <c r="A156" s="4" t="s">
        <v>52</v>
      </c>
      <c r="B156" s="4" t="s">
        <v>57</v>
      </c>
      <c r="C156" s="4" t="s">
        <v>53</v>
      </c>
      <c r="D156" s="4" t="s">
        <v>117</v>
      </c>
      <c r="E156" s="4" t="s">
        <v>118</v>
      </c>
      <c r="F156" s="6">
        <v>1440</v>
      </c>
      <c r="G156" s="4" t="s">
        <v>177</v>
      </c>
      <c r="H156" s="6">
        <v>612195</v>
      </c>
      <c r="I156" s="6">
        <v>24</v>
      </c>
      <c r="J156" s="6">
        <v>965</v>
      </c>
      <c r="K156" s="6">
        <v>475</v>
      </c>
    </row>
    <row r="157" spans="1:11" ht="14.55" customHeight="1" x14ac:dyDescent="0.25">
      <c r="A157" s="4" t="s">
        <v>52</v>
      </c>
      <c r="B157" s="4" t="s">
        <v>57</v>
      </c>
      <c r="C157" s="4" t="s">
        <v>53</v>
      </c>
      <c r="D157" s="4" t="s">
        <v>119</v>
      </c>
      <c r="E157" s="4" t="s">
        <v>120</v>
      </c>
      <c r="F157" s="6">
        <v>1808</v>
      </c>
      <c r="G157" s="4" t="s">
        <v>177</v>
      </c>
      <c r="H157" s="6">
        <v>533892</v>
      </c>
      <c r="I157" s="6">
        <v>34</v>
      </c>
      <c r="J157" s="6">
        <v>1322</v>
      </c>
      <c r="K157" s="6">
        <v>486</v>
      </c>
    </row>
    <row r="158" spans="1:11" ht="14.55" customHeight="1" x14ac:dyDescent="0.25">
      <c r="A158" s="4" t="s">
        <v>52</v>
      </c>
      <c r="B158" s="4" t="s">
        <v>57</v>
      </c>
      <c r="C158" s="4" t="s">
        <v>53</v>
      </c>
      <c r="D158" s="4" t="s">
        <v>121</v>
      </c>
      <c r="E158" s="4" t="s">
        <v>122</v>
      </c>
      <c r="F158" s="6">
        <v>11457</v>
      </c>
      <c r="G158" s="4" t="s">
        <v>177</v>
      </c>
      <c r="H158" s="6">
        <v>2285829</v>
      </c>
      <c r="I158" s="6">
        <v>50</v>
      </c>
      <c r="J158" s="6">
        <v>7266</v>
      </c>
      <c r="K158" s="6">
        <v>4191</v>
      </c>
    </row>
    <row r="159" spans="1:11" ht="14.55" customHeight="1" x14ac:dyDescent="0.25">
      <c r="A159" s="4" t="s">
        <v>52</v>
      </c>
      <c r="B159" s="4" t="s">
        <v>57</v>
      </c>
      <c r="C159" s="4" t="s">
        <v>53</v>
      </c>
      <c r="D159" s="4" t="s">
        <v>123</v>
      </c>
      <c r="E159" s="4" t="s">
        <v>124</v>
      </c>
      <c r="F159" s="6">
        <v>5305</v>
      </c>
      <c r="G159" s="4" t="s">
        <v>177</v>
      </c>
      <c r="H159" s="6">
        <v>1507604</v>
      </c>
      <c r="I159" s="6">
        <v>35</v>
      </c>
      <c r="J159" s="6">
        <v>3769</v>
      </c>
      <c r="K159" s="6">
        <v>1536</v>
      </c>
    </row>
    <row r="160" spans="1:11" ht="14.55" customHeight="1" x14ac:dyDescent="0.25">
      <c r="A160" s="4" t="s">
        <v>52</v>
      </c>
      <c r="B160" s="4" t="s">
        <v>57</v>
      </c>
      <c r="C160" s="4" t="s">
        <v>53</v>
      </c>
      <c r="D160" s="4" t="s">
        <v>125</v>
      </c>
      <c r="E160" s="4" t="s">
        <v>126</v>
      </c>
      <c r="F160" s="6">
        <v>1871</v>
      </c>
      <c r="G160" s="4" t="s">
        <v>177</v>
      </c>
      <c r="H160" s="6">
        <v>658561</v>
      </c>
      <c r="I160" s="6">
        <v>28</v>
      </c>
      <c r="J160" s="6">
        <v>1223</v>
      </c>
      <c r="K160" s="6">
        <v>648</v>
      </c>
    </row>
    <row r="161" spans="1:11" ht="14.55" customHeight="1" x14ac:dyDescent="0.25">
      <c r="A161" s="4" t="s">
        <v>52</v>
      </c>
      <c r="B161" s="4" t="s">
        <v>57</v>
      </c>
      <c r="C161" s="4" t="s">
        <v>53</v>
      </c>
      <c r="D161" s="4" t="s">
        <v>127</v>
      </c>
      <c r="E161" s="4" t="s">
        <v>128</v>
      </c>
      <c r="F161" s="6">
        <v>3646</v>
      </c>
      <c r="G161" s="4" t="s">
        <v>177</v>
      </c>
      <c r="H161" s="6">
        <v>1202475</v>
      </c>
      <c r="I161" s="6">
        <v>30</v>
      </c>
      <c r="J161" s="6">
        <v>2482</v>
      </c>
      <c r="K161" s="6">
        <v>1164</v>
      </c>
    </row>
    <row r="162" spans="1:11" ht="14.55" customHeight="1" x14ac:dyDescent="0.25">
      <c r="A162" s="4" t="s">
        <v>52</v>
      </c>
      <c r="B162" s="4" t="s">
        <v>57</v>
      </c>
      <c r="C162" s="4" t="s">
        <v>53</v>
      </c>
      <c r="D162" s="4" t="s">
        <v>129</v>
      </c>
      <c r="E162" s="4" t="s">
        <v>130</v>
      </c>
      <c r="F162" s="6">
        <v>5362</v>
      </c>
      <c r="G162" s="4" t="s">
        <v>177</v>
      </c>
      <c r="H162" s="6">
        <v>1412568</v>
      </c>
      <c r="I162" s="6">
        <v>38</v>
      </c>
      <c r="J162" s="6">
        <v>3542</v>
      </c>
      <c r="K162" s="6">
        <v>1820</v>
      </c>
    </row>
    <row r="163" spans="1:11" ht="14.55" customHeight="1" x14ac:dyDescent="0.25">
      <c r="A163" s="4" t="s">
        <v>52</v>
      </c>
      <c r="B163" s="4" t="s">
        <v>57</v>
      </c>
      <c r="C163" s="4" t="s">
        <v>53</v>
      </c>
      <c r="D163" s="4" t="s">
        <v>131</v>
      </c>
      <c r="E163" s="4" t="s">
        <v>132</v>
      </c>
      <c r="F163" s="6">
        <v>5269</v>
      </c>
      <c r="G163" s="4" t="s">
        <v>177</v>
      </c>
      <c r="H163" s="6">
        <v>1502298</v>
      </c>
      <c r="I163" s="6">
        <v>35</v>
      </c>
      <c r="J163" s="6">
        <v>3640</v>
      </c>
      <c r="K163" s="6">
        <v>1629</v>
      </c>
    </row>
    <row r="164" spans="1:11" ht="14.55" customHeight="1" x14ac:dyDescent="0.25">
      <c r="A164" s="4" t="s">
        <v>52</v>
      </c>
      <c r="B164" s="4" t="s">
        <v>57</v>
      </c>
      <c r="C164" s="4" t="s">
        <v>53</v>
      </c>
      <c r="D164" s="4" t="s">
        <v>133</v>
      </c>
      <c r="E164" s="4" t="s">
        <v>134</v>
      </c>
      <c r="F164" s="6">
        <v>5442</v>
      </c>
      <c r="G164" s="4" t="s">
        <v>177</v>
      </c>
      <c r="H164" s="6">
        <v>1408551</v>
      </c>
      <c r="I164" s="6">
        <v>39</v>
      </c>
      <c r="J164" s="6">
        <v>3407</v>
      </c>
      <c r="K164" s="6">
        <v>2035</v>
      </c>
    </row>
    <row r="165" spans="1:11" ht="14.55" customHeight="1" x14ac:dyDescent="0.25">
      <c r="A165" s="4" t="s">
        <v>52</v>
      </c>
      <c r="B165" s="4" t="s">
        <v>57</v>
      </c>
      <c r="C165" s="4" t="s">
        <v>53</v>
      </c>
      <c r="D165" s="4" t="s">
        <v>135</v>
      </c>
      <c r="E165" s="4" t="s">
        <v>136</v>
      </c>
      <c r="F165" s="6">
        <v>4325</v>
      </c>
      <c r="G165" s="4" t="s">
        <v>177</v>
      </c>
      <c r="H165" s="6">
        <v>912349</v>
      </c>
      <c r="I165" s="6">
        <v>47</v>
      </c>
      <c r="J165" s="6">
        <v>2767</v>
      </c>
      <c r="K165" s="6">
        <v>1558</v>
      </c>
    </row>
    <row r="166" spans="1:11" ht="14.55" customHeight="1" x14ac:dyDescent="0.25">
      <c r="A166" s="4" t="s">
        <v>52</v>
      </c>
      <c r="B166" s="4" t="s">
        <v>57</v>
      </c>
      <c r="C166" s="4" t="s">
        <v>53</v>
      </c>
      <c r="D166" s="4" t="s">
        <v>137</v>
      </c>
      <c r="E166" s="4" t="s">
        <v>138</v>
      </c>
      <c r="F166" s="6">
        <v>2593</v>
      </c>
      <c r="G166" s="4" t="s">
        <v>177</v>
      </c>
      <c r="H166" s="6">
        <v>641467</v>
      </c>
      <c r="I166" s="6">
        <v>40</v>
      </c>
      <c r="J166" s="6">
        <v>1715</v>
      </c>
      <c r="K166" s="6">
        <v>878</v>
      </c>
    </row>
    <row r="167" spans="1:11" ht="14.55" customHeight="1" x14ac:dyDescent="0.25">
      <c r="A167" s="4" t="s">
        <v>52</v>
      </c>
      <c r="B167" s="4" t="s">
        <v>57</v>
      </c>
      <c r="C167" s="4" t="s">
        <v>53</v>
      </c>
      <c r="D167" s="4" t="s">
        <v>139</v>
      </c>
      <c r="E167" s="4" t="s">
        <v>140</v>
      </c>
      <c r="F167" s="6">
        <v>2611</v>
      </c>
      <c r="G167" s="4" t="s">
        <v>177</v>
      </c>
      <c r="H167" s="6">
        <v>971129</v>
      </c>
      <c r="I167" s="6">
        <v>27</v>
      </c>
      <c r="J167" s="6">
        <v>1648</v>
      </c>
      <c r="K167" s="6">
        <v>963</v>
      </c>
    </row>
    <row r="168" spans="1:11" ht="14.55" customHeight="1" x14ac:dyDescent="0.25">
      <c r="A168" s="4" t="s">
        <v>52</v>
      </c>
      <c r="B168" s="4" t="s">
        <v>57</v>
      </c>
      <c r="C168" s="4" t="s">
        <v>53</v>
      </c>
      <c r="D168" s="4" t="s">
        <v>141</v>
      </c>
      <c r="E168" s="4" t="s">
        <v>142</v>
      </c>
      <c r="F168" s="6">
        <v>3023</v>
      </c>
      <c r="G168" s="4" t="s">
        <v>177</v>
      </c>
      <c r="H168" s="6">
        <v>867070</v>
      </c>
      <c r="I168" s="6">
        <v>35</v>
      </c>
      <c r="J168" s="6">
        <v>1887</v>
      </c>
      <c r="K168" s="6">
        <v>1136</v>
      </c>
    </row>
    <row r="169" spans="1:11" ht="14.55" customHeight="1" x14ac:dyDescent="0.25">
      <c r="A169" s="4" t="s">
        <v>52</v>
      </c>
      <c r="B169" s="4" t="s">
        <v>57</v>
      </c>
      <c r="C169" s="4" t="s">
        <v>53</v>
      </c>
      <c r="D169" s="4" t="s">
        <v>143</v>
      </c>
      <c r="E169" s="4" t="s">
        <v>144</v>
      </c>
      <c r="F169" s="6">
        <v>8017</v>
      </c>
      <c r="G169" s="4" t="s">
        <v>177</v>
      </c>
      <c r="H169" s="6">
        <v>1145574</v>
      </c>
      <c r="I169" s="6">
        <v>70</v>
      </c>
      <c r="J169" s="6">
        <v>6054</v>
      </c>
      <c r="K169" s="6">
        <v>1963</v>
      </c>
    </row>
    <row r="170" spans="1:11" ht="14.55" customHeight="1" x14ac:dyDescent="0.25">
      <c r="A170" s="4" t="s">
        <v>52</v>
      </c>
      <c r="B170" s="4" t="s">
        <v>57</v>
      </c>
      <c r="C170" s="4" t="s">
        <v>53</v>
      </c>
      <c r="D170" s="4" t="s">
        <v>145</v>
      </c>
      <c r="E170" s="4" t="s">
        <v>146</v>
      </c>
      <c r="F170" s="6">
        <v>10012</v>
      </c>
      <c r="G170" s="4" t="s">
        <v>177</v>
      </c>
      <c r="H170" s="6">
        <v>1585252</v>
      </c>
      <c r="I170" s="6">
        <v>63</v>
      </c>
      <c r="J170" s="6">
        <v>7003</v>
      </c>
      <c r="K170" s="6">
        <v>3009</v>
      </c>
    </row>
    <row r="171" spans="1:11" ht="14.55" customHeight="1" x14ac:dyDescent="0.25">
      <c r="A171" s="4" t="s">
        <v>52</v>
      </c>
      <c r="B171" s="4" t="s">
        <v>57</v>
      </c>
      <c r="C171" s="4" t="s">
        <v>53</v>
      </c>
      <c r="D171" s="4" t="s">
        <v>147</v>
      </c>
      <c r="E171" s="4" t="s">
        <v>148</v>
      </c>
      <c r="F171" s="6">
        <v>15240</v>
      </c>
      <c r="G171" s="4" t="s">
        <v>177</v>
      </c>
      <c r="H171" s="6">
        <v>2448027</v>
      </c>
      <c r="I171" s="6">
        <v>62</v>
      </c>
      <c r="J171" s="6">
        <v>10216</v>
      </c>
      <c r="K171" s="6">
        <v>5024</v>
      </c>
    </row>
    <row r="172" spans="1:11" ht="14.55" customHeight="1" x14ac:dyDescent="0.25">
      <c r="A172" s="4" t="s">
        <v>52</v>
      </c>
      <c r="B172" s="4" t="s">
        <v>57</v>
      </c>
      <c r="C172" s="4" t="s">
        <v>53</v>
      </c>
      <c r="D172" s="4" t="s">
        <v>149</v>
      </c>
      <c r="E172" s="4" t="s">
        <v>150</v>
      </c>
      <c r="F172" s="6">
        <v>14564</v>
      </c>
      <c r="G172" s="4" t="s">
        <v>177</v>
      </c>
      <c r="H172" s="6">
        <v>1707919</v>
      </c>
      <c r="I172" s="6">
        <v>85</v>
      </c>
      <c r="J172" s="6">
        <v>11841</v>
      </c>
      <c r="K172" s="6">
        <v>2723</v>
      </c>
    </row>
    <row r="173" spans="1:11" ht="14.55" customHeight="1" x14ac:dyDescent="0.25">
      <c r="A173" s="4" t="s">
        <v>52</v>
      </c>
      <c r="B173" s="4" t="s">
        <v>57</v>
      </c>
      <c r="C173" s="4" t="s">
        <v>53</v>
      </c>
      <c r="D173" s="4" t="s">
        <v>151</v>
      </c>
      <c r="E173" s="4" t="s">
        <v>152</v>
      </c>
      <c r="F173" s="6">
        <v>2110</v>
      </c>
      <c r="G173" s="4" t="s">
        <v>177</v>
      </c>
      <c r="H173" s="6">
        <v>634543</v>
      </c>
      <c r="I173" s="6">
        <v>33</v>
      </c>
      <c r="J173" s="6">
        <v>1391</v>
      </c>
      <c r="K173" s="6">
        <v>719</v>
      </c>
    </row>
    <row r="174" spans="1:11" ht="14.55" customHeight="1" x14ac:dyDescent="0.25">
      <c r="A174" s="4" t="s">
        <v>52</v>
      </c>
      <c r="B174" s="4" t="s">
        <v>57</v>
      </c>
      <c r="C174" s="4" t="s">
        <v>53</v>
      </c>
      <c r="D174" s="4" t="s">
        <v>153</v>
      </c>
      <c r="E174" s="4" t="s">
        <v>154</v>
      </c>
      <c r="F174" s="6">
        <v>4863</v>
      </c>
      <c r="G174" s="4" t="s">
        <v>177</v>
      </c>
      <c r="H174" s="6">
        <v>941074</v>
      </c>
      <c r="I174" s="6">
        <v>52</v>
      </c>
      <c r="J174" s="6">
        <v>3265</v>
      </c>
      <c r="K174" s="6">
        <v>1598</v>
      </c>
    </row>
    <row r="175" spans="1:11" ht="14.55" customHeight="1" x14ac:dyDescent="0.25">
      <c r="A175" s="4" t="s">
        <v>52</v>
      </c>
      <c r="B175" s="4" t="s">
        <v>57</v>
      </c>
      <c r="C175" s="4" t="s">
        <v>53</v>
      </c>
      <c r="D175" s="4" t="s">
        <v>155</v>
      </c>
      <c r="E175" s="4" t="s">
        <v>156</v>
      </c>
      <c r="F175" s="6">
        <v>1317</v>
      </c>
      <c r="G175" s="4" t="s">
        <v>177</v>
      </c>
      <c r="H175" s="6">
        <v>422420</v>
      </c>
      <c r="I175" s="6">
        <v>31</v>
      </c>
      <c r="J175" s="6">
        <v>820</v>
      </c>
      <c r="K175" s="6">
        <v>497</v>
      </c>
    </row>
    <row r="176" spans="1:11" ht="14.55" customHeight="1" x14ac:dyDescent="0.25">
      <c r="A176" s="4" t="s">
        <v>52</v>
      </c>
      <c r="B176" s="4" t="s">
        <v>57</v>
      </c>
      <c r="C176" s="4" t="s">
        <v>53</v>
      </c>
      <c r="D176" s="4" t="s">
        <v>157</v>
      </c>
      <c r="E176" s="4" t="s">
        <v>158</v>
      </c>
      <c r="F176" s="6">
        <v>1296</v>
      </c>
      <c r="G176" s="4" t="s">
        <v>177</v>
      </c>
      <c r="H176" s="6">
        <v>476685</v>
      </c>
      <c r="I176" s="6">
        <v>27</v>
      </c>
      <c r="J176" s="6">
        <v>862</v>
      </c>
      <c r="K176" s="6">
        <v>434</v>
      </c>
    </row>
    <row r="177" spans="1:11" ht="14.55" customHeight="1" x14ac:dyDescent="0.25">
      <c r="A177" s="4" t="s">
        <v>52</v>
      </c>
      <c r="B177" s="4" t="s">
        <v>57</v>
      </c>
      <c r="C177" s="4" t="s">
        <v>53</v>
      </c>
      <c r="D177" s="4" t="s">
        <v>159</v>
      </c>
      <c r="E177" s="4" t="s">
        <v>160</v>
      </c>
      <c r="F177" s="6">
        <v>7607</v>
      </c>
      <c r="G177" s="4" t="s">
        <v>177</v>
      </c>
      <c r="H177" s="6">
        <v>1458837</v>
      </c>
      <c r="I177" s="6">
        <v>52</v>
      </c>
      <c r="J177" s="6">
        <v>5579</v>
      </c>
      <c r="K177" s="6">
        <v>2028</v>
      </c>
    </row>
    <row r="178" spans="1:11" ht="14.55" customHeight="1" x14ac:dyDescent="0.25">
      <c r="A178" s="4" t="s">
        <v>52</v>
      </c>
      <c r="B178" s="4" t="s">
        <v>57</v>
      </c>
      <c r="C178" s="4" t="s">
        <v>53</v>
      </c>
      <c r="D178" s="4" t="s">
        <v>161</v>
      </c>
      <c r="E178" s="4" t="s">
        <v>162</v>
      </c>
      <c r="F178" s="6">
        <v>4643</v>
      </c>
      <c r="G178" s="4" t="s">
        <v>177</v>
      </c>
      <c r="H178" s="6">
        <v>1215532</v>
      </c>
      <c r="I178" s="6">
        <v>38</v>
      </c>
      <c r="J178" s="6">
        <v>3338</v>
      </c>
      <c r="K178" s="6">
        <v>1305</v>
      </c>
    </row>
    <row r="179" spans="1:11" ht="14.55" customHeight="1" x14ac:dyDescent="0.25">
      <c r="A179" s="4" t="s">
        <v>52</v>
      </c>
      <c r="B179" s="4" t="s">
        <v>57</v>
      </c>
      <c r="C179" s="4" t="s">
        <v>53</v>
      </c>
      <c r="D179" s="4" t="s">
        <v>163</v>
      </c>
      <c r="E179" s="4" t="s">
        <v>164</v>
      </c>
      <c r="F179" s="6">
        <v>6126</v>
      </c>
      <c r="G179" s="4" t="s">
        <v>177</v>
      </c>
      <c r="H179" s="6">
        <v>1122581</v>
      </c>
      <c r="I179" s="6">
        <v>55</v>
      </c>
      <c r="J179" s="6">
        <v>4223</v>
      </c>
      <c r="K179" s="6">
        <v>1903</v>
      </c>
    </row>
    <row r="180" spans="1:11" ht="14.55" customHeight="1" x14ac:dyDescent="0.25">
      <c r="A180" s="4" t="s">
        <v>52</v>
      </c>
      <c r="B180" s="4" t="s">
        <v>57</v>
      </c>
      <c r="C180" s="4" t="s">
        <v>53</v>
      </c>
      <c r="D180" s="4" t="s">
        <v>165</v>
      </c>
      <c r="E180" s="4" t="s">
        <v>166</v>
      </c>
      <c r="F180" s="6">
        <v>3240</v>
      </c>
      <c r="G180" s="4" t="s">
        <v>177</v>
      </c>
      <c r="H180" s="6">
        <v>933848</v>
      </c>
      <c r="I180" s="6">
        <v>35</v>
      </c>
      <c r="J180" s="6">
        <v>2031</v>
      </c>
      <c r="K180" s="6">
        <v>1209</v>
      </c>
    </row>
    <row r="181" spans="1:11" ht="14.55" customHeight="1" x14ac:dyDescent="0.25">
      <c r="A181" s="4" t="s">
        <v>52</v>
      </c>
      <c r="B181" s="4" t="s">
        <v>57</v>
      </c>
      <c r="C181" s="4" t="s">
        <v>53</v>
      </c>
      <c r="D181" s="4" t="s">
        <v>167</v>
      </c>
      <c r="E181" s="4" t="s">
        <v>168</v>
      </c>
      <c r="F181" s="6">
        <v>2654</v>
      </c>
      <c r="G181" s="4" t="s">
        <v>177</v>
      </c>
      <c r="H181" s="6">
        <v>817456</v>
      </c>
      <c r="I181" s="6">
        <v>32</v>
      </c>
      <c r="J181" s="6">
        <v>1785</v>
      </c>
      <c r="K181" s="6">
        <v>869</v>
      </c>
    </row>
    <row r="182" spans="1:11" ht="14.55" customHeight="1" x14ac:dyDescent="0.25">
      <c r="A182" s="4" t="s">
        <v>52</v>
      </c>
      <c r="B182" s="4" t="s">
        <v>57</v>
      </c>
      <c r="C182" s="4" t="s">
        <v>53</v>
      </c>
      <c r="D182" s="4" t="s">
        <v>169</v>
      </c>
      <c r="E182" s="4" t="s">
        <v>170</v>
      </c>
      <c r="F182" s="6">
        <v>2832</v>
      </c>
      <c r="G182" s="4" t="s">
        <v>177</v>
      </c>
      <c r="H182" s="6">
        <v>849559</v>
      </c>
      <c r="I182" s="6">
        <v>33</v>
      </c>
      <c r="J182" s="6">
        <v>2260</v>
      </c>
      <c r="K182" s="6">
        <v>572</v>
      </c>
    </row>
    <row r="183" spans="1:11" ht="14.55" customHeight="1" x14ac:dyDescent="0.25">
      <c r="A183" s="4" t="s">
        <v>52</v>
      </c>
      <c r="B183" s="4" t="s">
        <v>57</v>
      </c>
      <c r="C183" s="4" t="s">
        <v>53</v>
      </c>
      <c r="D183" s="4" t="s">
        <v>171</v>
      </c>
      <c r="E183" s="4" t="s">
        <v>172</v>
      </c>
      <c r="F183" s="6">
        <v>5760</v>
      </c>
      <c r="G183" s="4" t="s">
        <v>177</v>
      </c>
      <c r="H183" s="6">
        <v>1421265</v>
      </c>
      <c r="I183" s="6">
        <v>41</v>
      </c>
      <c r="J183" s="6">
        <v>4176</v>
      </c>
      <c r="K183" s="6">
        <v>1584</v>
      </c>
    </row>
    <row r="184" spans="1:11" ht="14.55" customHeight="1" x14ac:dyDescent="0.25">
      <c r="A184" s="4" t="s">
        <v>52</v>
      </c>
      <c r="B184" s="4" t="s">
        <v>57</v>
      </c>
      <c r="C184" s="4" t="s">
        <v>53</v>
      </c>
      <c r="D184" s="4" t="s">
        <v>173</v>
      </c>
      <c r="E184" s="4" t="s">
        <v>174</v>
      </c>
      <c r="F184" s="6">
        <v>10539</v>
      </c>
      <c r="G184" s="4" t="s">
        <v>177</v>
      </c>
      <c r="H184" s="6">
        <v>1923501</v>
      </c>
      <c r="I184" s="6">
        <v>55</v>
      </c>
      <c r="J184" s="6">
        <v>6983</v>
      </c>
      <c r="K184" s="6">
        <v>3556</v>
      </c>
    </row>
    <row r="185" spans="1:11" ht="14.55" customHeight="1" x14ac:dyDescent="0.25">
      <c r="A185" s="4" t="s">
        <v>52</v>
      </c>
      <c r="B185" s="4" t="s">
        <v>57</v>
      </c>
      <c r="C185" s="4" t="s">
        <v>62</v>
      </c>
      <c r="D185" s="4" t="s">
        <v>82</v>
      </c>
      <c r="E185" s="4" t="s">
        <v>82</v>
      </c>
      <c r="F185" s="6">
        <v>442</v>
      </c>
      <c r="G185" s="4"/>
      <c r="H185" s="6"/>
      <c r="I185" s="6"/>
      <c r="J185" s="6">
        <v>387</v>
      </c>
      <c r="K185" s="6">
        <v>55</v>
      </c>
    </row>
    <row r="186" spans="1:11" ht="14.55" customHeight="1" x14ac:dyDescent="0.25">
      <c r="A186" s="4" t="s">
        <v>52</v>
      </c>
      <c r="B186" s="4" t="s">
        <v>57</v>
      </c>
      <c r="C186" s="4" t="s">
        <v>61</v>
      </c>
      <c r="D186" s="4" t="s">
        <v>82</v>
      </c>
      <c r="E186" s="4" t="s">
        <v>82</v>
      </c>
      <c r="F186" s="6">
        <v>15208</v>
      </c>
      <c r="G186" s="4"/>
      <c r="H186" s="6"/>
      <c r="I186" s="6"/>
      <c r="J186" s="6">
        <v>10068</v>
      </c>
      <c r="K186" s="6">
        <v>5140</v>
      </c>
    </row>
    <row r="187" spans="1:11" ht="14.55" customHeight="1" x14ac:dyDescent="0.25">
      <c r="A187" s="4" t="s">
        <v>52</v>
      </c>
      <c r="B187" s="4" t="s">
        <v>58</v>
      </c>
      <c r="C187" s="4" t="s">
        <v>53</v>
      </c>
      <c r="D187" s="4" t="s">
        <v>90</v>
      </c>
      <c r="E187" s="4" t="s">
        <v>91</v>
      </c>
      <c r="F187" s="6">
        <v>2580</v>
      </c>
      <c r="G187" s="4" t="s">
        <v>178</v>
      </c>
      <c r="H187" s="6">
        <v>782098</v>
      </c>
      <c r="I187" s="6">
        <v>33</v>
      </c>
      <c r="J187" s="6">
        <v>1688</v>
      </c>
      <c r="K187" s="6">
        <v>892</v>
      </c>
    </row>
    <row r="188" spans="1:11" ht="14.55" customHeight="1" x14ac:dyDescent="0.25">
      <c r="A188" s="4" t="s">
        <v>52</v>
      </c>
      <c r="B188" s="4" t="s">
        <v>58</v>
      </c>
      <c r="C188" s="4" t="s">
        <v>53</v>
      </c>
      <c r="D188" s="4" t="s">
        <v>93</v>
      </c>
      <c r="E188" s="4" t="s">
        <v>94</v>
      </c>
      <c r="F188" s="6">
        <v>3739</v>
      </c>
      <c r="G188" s="4" t="s">
        <v>178</v>
      </c>
      <c r="H188" s="6">
        <v>800540</v>
      </c>
      <c r="I188" s="6">
        <v>47</v>
      </c>
      <c r="J188" s="6">
        <v>2478</v>
      </c>
      <c r="K188" s="6">
        <v>1261</v>
      </c>
    </row>
    <row r="189" spans="1:11" ht="14.55" customHeight="1" x14ac:dyDescent="0.25">
      <c r="A189" s="4" t="s">
        <v>52</v>
      </c>
      <c r="B189" s="4" t="s">
        <v>58</v>
      </c>
      <c r="C189" s="4" t="s">
        <v>53</v>
      </c>
      <c r="D189" s="4" t="s">
        <v>95</v>
      </c>
      <c r="E189" s="4" t="s">
        <v>96</v>
      </c>
      <c r="F189" s="6">
        <v>8414</v>
      </c>
      <c r="G189" s="4" t="s">
        <v>178</v>
      </c>
      <c r="H189" s="6">
        <v>1077159</v>
      </c>
      <c r="I189" s="6">
        <v>78</v>
      </c>
      <c r="J189" s="6">
        <v>4606</v>
      </c>
      <c r="K189" s="6">
        <v>3808</v>
      </c>
    </row>
    <row r="190" spans="1:11" ht="14.55" customHeight="1" x14ac:dyDescent="0.25">
      <c r="A190" s="4" t="s">
        <v>52</v>
      </c>
      <c r="B190" s="4" t="s">
        <v>58</v>
      </c>
      <c r="C190" s="4" t="s">
        <v>53</v>
      </c>
      <c r="D190" s="4" t="s">
        <v>97</v>
      </c>
      <c r="E190" s="4" t="s">
        <v>98</v>
      </c>
      <c r="F190" s="6">
        <v>6301</v>
      </c>
      <c r="G190" s="4" t="s">
        <v>178</v>
      </c>
      <c r="H190" s="6">
        <v>966500</v>
      </c>
      <c r="I190" s="6">
        <v>65</v>
      </c>
      <c r="J190" s="6">
        <v>3735</v>
      </c>
      <c r="K190" s="6">
        <v>2566</v>
      </c>
    </row>
    <row r="191" spans="1:11" ht="14.55" customHeight="1" x14ac:dyDescent="0.25">
      <c r="A191" s="4" t="s">
        <v>52</v>
      </c>
      <c r="B191" s="4" t="s">
        <v>58</v>
      </c>
      <c r="C191" s="4" t="s">
        <v>53</v>
      </c>
      <c r="D191" s="4" t="s">
        <v>99</v>
      </c>
      <c r="E191" s="4" t="s">
        <v>100</v>
      </c>
      <c r="F191" s="6">
        <v>3811</v>
      </c>
      <c r="G191" s="4" t="s">
        <v>178</v>
      </c>
      <c r="H191" s="6">
        <v>818305</v>
      </c>
      <c r="I191" s="6">
        <v>47</v>
      </c>
      <c r="J191" s="6">
        <v>2515</v>
      </c>
      <c r="K191" s="6">
        <v>1296</v>
      </c>
    </row>
    <row r="192" spans="1:11" ht="14.55" customHeight="1" x14ac:dyDescent="0.25">
      <c r="A192" s="4" t="s">
        <v>52</v>
      </c>
      <c r="B192" s="4" t="s">
        <v>58</v>
      </c>
      <c r="C192" s="4" t="s">
        <v>53</v>
      </c>
      <c r="D192" s="4" t="s">
        <v>101</v>
      </c>
      <c r="E192" s="4" t="s">
        <v>102</v>
      </c>
      <c r="F192" s="6">
        <v>4919</v>
      </c>
      <c r="G192" s="4" t="s">
        <v>178</v>
      </c>
      <c r="H192" s="6">
        <v>1459578</v>
      </c>
      <c r="I192" s="6">
        <v>34</v>
      </c>
      <c r="J192" s="6">
        <v>3339</v>
      </c>
      <c r="K192" s="6">
        <v>1580</v>
      </c>
    </row>
    <row r="193" spans="1:11" ht="14.55" customHeight="1" x14ac:dyDescent="0.25">
      <c r="A193" s="4" t="s">
        <v>52</v>
      </c>
      <c r="B193" s="4" t="s">
        <v>58</v>
      </c>
      <c r="C193" s="4" t="s">
        <v>53</v>
      </c>
      <c r="D193" s="4" t="s">
        <v>103</v>
      </c>
      <c r="E193" s="4" t="s">
        <v>104</v>
      </c>
      <c r="F193" s="6">
        <v>2840</v>
      </c>
      <c r="G193" s="4" t="s">
        <v>178</v>
      </c>
      <c r="H193" s="6">
        <v>752342</v>
      </c>
      <c r="I193" s="6">
        <v>38</v>
      </c>
      <c r="J193" s="6">
        <v>1689</v>
      </c>
      <c r="K193" s="6">
        <v>1151</v>
      </c>
    </row>
    <row r="194" spans="1:11" ht="14.55" customHeight="1" x14ac:dyDescent="0.25">
      <c r="A194" s="4" t="s">
        <v>52</v>
      </c>
      <c r="B194" s="4" t="s">
        <v>58</v>
      </c>
      <c r="C194" s="4" t="s">
        <v>53</v>
      </c>
      <c r="D194" s="4" t="s">
        <v>105</v>
      </c>
      <c r="E194" s="4" t="s">
        <v>106</v>
      </c>
      <c r="F194" s="6">
        <v>9934</v>
      </c>
      <c r="G194" s="4" t="s">
        <v>178</v>
      </c>
      <c r="H194" s="6">
        <v>2100122</v>
      </c>
      <c r="I194" s="6">
        <v>47</v>
      </c>
      <c r="J194" s="6">
        <v>5856</v>
      </c>
      <c r="K194" s="6">
        <v>4078</v>
      </c>
    </row>
    <row r="195" spans="1:11" ht="14.55" customHeight="1" x14ac:dyDescent="0.25">
      <c r="A195" s="4" t="s">
        <v>52</v>
      </c>
      <c r="B195" s="4" t="s">
        <v>58</v>
      </c>
      <c r="C195" s="4" t="s">
        <v>53</v>
      </c>
      <c r="D195" s="4" t="s">
        <v>107</v>
      </c>
      <c r="E195" s="4" t="s">
        <v>108</v>
      </c>
      <c r="F195" s="6">
        <v>2063</v>
      </c>
      <c r="G195" s="4" t="s">
        <v>178</v>
      </c>
      <c r="H195" s="6">
        <v>483932</v>
      </c>
      <c r="I195" s="6">
        <v>43</v>
      </c>
      <c r="J195" s="6">
        <v>1233</v>
      </c>
      <c r="K195" s="6">
        <v>830</v>
      </c>
    </row>
    <row r="196" spans="1:11" ht="14.55" customHeight="1" x14ac:dyDescent="0.25">
      <c r="A196" s="4" t="s">
        <v>52</v>
      </c>
      <c r="B196" s="4" t="s">
        <v>58</v>
      </c>
      <c r="C196" s="4" t="s">
        <v>53</v>
      </c>
      <c r="D196" s="4" t="s">
        <v>109</v>
      </c>
      <c r="E196" s="4" t="s">
        <v>110</v>
      </c>
      <c r="F196" s="6">
        <v>4385</v>
      </c>
      <c r="G196" s="4" t="s">
        <v>178</v>
      </c>
      <c r="H196" s="6">
        <v>783439</v>
      </c>
      <c r="I196" s="6">
        <v>56</v>
      </c>
      <c r="J196" s="6">
        <v>2858</v>
      </c>
      <c r="K196" s="6">
        <v>1527</v>
      </c>
    </row>
    <row r="197" spans="1:11" ht="14.55" customHeight="1" x14ac:dyDescent="0.25">
      <c r="A197" s="4" t="s">
        <v>52</v>
      </c>
      <c r="B197" s="4" t="s">
        <v>58</v>
      </c>
      <c r="C197" s="4" t="s">
        <v>53</v>
      </c>
      <c r="D197" s="4" t="s">
        <v>111</v>
      </c>
      <c r="E197" s="4" t="s">
        <v>112</v>
      </c>
      <c r="F197" s="6">
        <v>4110</v>
      </c>
      <c r="G197" s="4" t="s">
        <v>178</v>
      </c>
      <c r="H197" s="6">
        <v>878054</v>
      </c>
      <c r="I197" s="6">
        <v>47</v>
      </c>
      <c r="J197" s="6">
        <v>2530</v>
      </c>
      <c r="K197" s="6">
        <v>1580</v>
      </c>
    </row>
    <row r="198" spans="1:11" ht="14.55" customHeight="1" x14ac:dyDescent="0.25">
      <c r="A198" s="4" t="s">
        <v>52</v>
      </c>
      <c r="B198" s="4" t="s">
        <v>58</v>
      </c>
      <c r="C198" s="4" t="s">
        <v>53</v>
      </c>
      <c r="D198" s="4" t="s">
        <v>113</v>
      </c>
      <c r="E198" s="4" t="s">
        <v>114</v>
      </c>
      <c r="F198" s="6">
        <v>4775</v>
      </c>
      <c r="G198" s="4" t="s">
        <v>178</v>
      </c>
      <c r="H198" s="6">
        <v>1034532</v>
      </c>
      <c r="I198" s="6">
        <v>46</v>
      </c>
      <c r="J198" s="6">
        <v>2979</v>
      </c>
      <c r="K198" s="6">
        <v>1796</v>
      </c>
    </row>
    <row r="199" spans="1:11" ht="14.55" customHeight="1" x14ac:dyDescent="0.25">
      <c r="A199" s="4" t="s">
        <v>52</v>
      </c>
      <c r="B199" s="4" t="s">
        <v>58</v>
      </c>
      <c r="C199" s="4" t="s">
        <v>53</v>
      </c>
      <c r="D199" s="4" t="s">
        <v>115</v>
      </c>
      <c r="E199" s="4" t="s">
        <v>116</v>
      </c>
      <c r="F199" s="6">
        <v>2734</v>
      </c>
      <c r="G199" s="4" t="s">
        <v>178</v>
      </c>
      <c r="H199" s="6">
        <v>661539</v>
      </c>
      <c r="I199" s="6">
        <v>41</v>
      </c>
      <c r="J199" s="6">
        <v>1717</v>
      </c>
      <c r="K199" s="6">
        <v>1017</v>
      </c>
    </row>
    <row r="200" spans="1:11" ht="14.55" customHeight="1" x14ac:dyDescent="0.25">
      <c r="A200" s="4" t="s">
        <v>52</v>
      </c>
      <c r="B200" s="4" t="s">
        <v>58</v>
      </c>
      <c r="C200" s="4" t="s">
        <v>53</v>
      </c>
      <c r="D200" s="4" t="s">
        <v>117</v>
      </c>
      <c r="E200" s="4" t="s">
        <v>118</v>
      </c>
      <c r="F200" s="6">
        <v>2335</v>
      </c>
      <c r="G200" s="4" t="s">
        <v>178</v>
      </c>
      <c r="H200" s="6">
        <v>616995</v>
      </c>
      <c r="I200" s="6">
        <v>38</v>
      </c>
      <c r="J200" s="6">
        <v>1590</v>
      </c>
      <c r="K200" s="6">
        <v>745</v>
      </c>
    </row>
    <row r="201" spans="1:11" ht="14.55" customHeight="1" x14ac:dyDescent="0.25">
      <c r="A201" s="4" t="s">
        <v>52</v>
      </c>
      <c r="B201" s="4" t="s">
        <v>58</v>
      </c>
      <c r="C201" s="4" t="s">
        <v>53</v>
      </c>
      <c r="D201" s="4" t="s">
        <v>119</v>
      </c>
      <c r="E201" s="4" t="s">
        <v>120</v>
      </c>
      <c r="F201" s="6">
        <v>2062</v>
      </c>
      <c r="G201" s="4" t="s">
        <v>178</v>
      </c>
      <c r="H201" s="6">
        <v>537924</v>
      </c>
      <c r="I201" s="6">
        <v>38</v>
      </c>
      <c r="J201" s="6">
        <v>1375</v>
      </c>
      <c r="K201" s="6">
        <v>687</v>
      </c>
    </row>
    <row r="202" spans="1:11" ht="14.55" customHeight="1" x14ac:dyDescent="0.25">
      <c r="A202" s="4" t="s">
        <v>52</v>
      </c>
      <c r="B202" s="4" t="s">
        <v>58</v>
      </c>
      <c r="C202" s="4" t="s">
        <v>53</v>
      </c>
      <c r="D202" s="4" t="s">
        <v>121</v>
      </c>
      <c r="E202" s="4" t="s">
        <v>122</v>
      </c>
      <c r="F202" s="6">
        <v>14235</v>
      </c>
      <c r="G202" s="4" t="s">
        <v>178</v>
      </c>
      <c r="H202" s="6">
        <v>2320837</v>
      </c>
      <c r="I202" s="6">
        <v>61</v>
      </c>
      <c r="J202" s="6">
        <v>8027</v>
      </c>
      <c r="K202" s="6">
        <v>6208</v>
      </c>
    </row>
    <row r="203" spans="1:11" ht="14.55" customHeight="1" x14ac:dyDescent="0.25">
      <c r="A203" s="4" t="s">
        <v>52</v>
      </c>
      <c r="B203" s="4" t="s">
        <v>58</v>
      </c>
      <c r="C203" s="4" t="s">
        <v>53</v>
      </c>
      <c r="D203" s="4" t="s">
        <v>123</v>
      </c>
      <c r="E203" s="4" t="s">
        <v>124</v>
      </c>
      <c r="F203" s="6">
        <v>6513</v>
      </c>
      <c r="G203" s="4" t="s">
        <v>178</v>
      </c>
      <c r="H203" s="6">
        <v>1520524</v>
      </c>
      <c r="I203" s="6">
        <v>43</v>
      </c>
      <c r="J203" s="6">
        <v>4214</v>
      </c>
      <c r="K203" s="6">
        <v>2299</v>
      </c>
    </row>
    <row r="204" spans="1:11" ht="14.55" customHeight="1" x14ac:dyDescent="0.25">
      <c r="A204" s="4" t="s">
        <v>52</v>
      </c>
      <c r="B204" s="4" t="s">
        <v>58</v>
      </c>
      <c r="C204" s="4" t="s">
        <v>53</v>
      </c>
      <c r="D204" s="4" t="s">
        <v>125</v>
      </c>
      <c r="E204" s="4" t="s">
        <v>126</v>
      </c>
      <c r="F204" s="6">
        <v>2635</v>
      </c>
      <c r="G204" s="4" t="s">
        <v>178</v>
      </c>
      <c r="H204" s="6">
        <v>662650</v>
      </c>
      <c r="I204" s="6">
        <v>40</v>
      </c>
      <c r="J204" s="6">
        <v>1735</v>
      </c>
      <c r="K204" s="6">
        <v>900</v>
      </c>
    </row>
    <row r="205" spans="1:11" ht="14.55" customHeight="1" x14ac:dyDescent="0.25">
      <c r="A205" s="4" t="s">
        <v>52</v>
      </c>
      <c r="B205" s="4" t="s">
        <v>58</v>
      </c>
      <c r="C205" s="4" t="s">
        <v>53</v>
      </c>
      <c r="D205" s="4" t="s">
        <v>127</v>
      </c>
      <c r="E205" s="4" t="s">
        <v>128</v>
      </c>
      <c r="F205" s="6">
        <v>4885</v>
      </c>
      <c r="G205" s="4" t="s">
        <v>178</v>
      </c>
      <c r="H205" s="6">
        <v>1204805</v>
      </c>
      <c r="I205" s="6">
        <v>41</v>
      </c>
      <c r="J205" s="6">
        <v>3189</v>
      </c>
      <c r="K205" s="6">
        <v>1696</v>
      </c>
    </row>
    <row r="206" spans="1:11" ht="14.55" customHeight="1" x14ac:dyDescent="0.25">
      <c r="A206" s="4" t="s">
        <v>52</v>
      </c>
      <c r="B206" s="4" t="s">
        <v>58</v>
      </c>
      <c r="C206" s="4" t="s">
        <v>53</v>
      </c>
      <c r="D206" s="4" t="s">
        <v>129</v>
      </c>
      <c r="E206" s="4" t="s">
        <v>130</v>
      </c>
      <c r="F206" s="6">
        <v>6210</v>
      </c>
      <c r="G206" s="4" t="s">
        <v>178</v>
      </c>
      <c r="H206" s="6">
        <v>1423418</v>
      </c>
      <c r="I206" s="6">
        <v>44</v>
      </c>
      <c r="J206" s="6">
        <v>3672</v>
      </c>
      <c r="K206" s="6">
        <v>2538</v>
      </c>
    </row>
    <row r="207" spans="1:11" ht="14.55" customHeight="1" x14ac:dyDescent="0.25">
      <c r="A207" s="4" t="s">
        <v>52</v>
      </c>
      <c r="B207" s="4" t="s">
        <v>58</v>
      </c>
      <c r="C207" s="4" t="s">
        <v>53</v>
      </c>
      <c r="D207" s="4" t="s">
        <v>131</v>
      </c>
      <c r="E207" s="4" t="s">
        <v>132</v>
      </c>
      <c r="F207" s="6">
        <v>6804</v>
      </c>
      <c r="G207" s="4" t="s">
        <v>178</v>
      </c>
      <c r="H207" s="6">
        <v>1512542</v>
      </c>
      <c r="I207" s="6">
        <v>45</v>
      </c>
      <c r="J207" s="6">
        <v>4501</v>
      </c>
      <c r="K207" s="6">
        <v>2303</v>
      </c>
    </row>
    <row r="208" spans="1:11" ht="14.55" customHeight="1" x14ac:dyDescent="0.25">
      <c r="A208" s="4" t="s">
        <v>52</v>
      </c>
      <c r="B208" s="4" t="s">
        <v>58</v>
      </c>
      <c r="C208" s="4" t="s">
        <v>53</v>
      </c>
      <c r="D208" s="4" t="s">
        <v>133</v>
      </c>
      <c r="E208" s="4" t="s">
        <v>134</v>
      </c>
      <c r="F208" s="6">
        <v>7047</v>
      </c>
      <c r="G208" s="4" t="s">
        <v>178</v>
      </c>
      <c r="H208" s="6">
        <v>1424324</v>
      </c>
      <c r="I208" s="6">
        <v>49</v>
      </c>
      <c r="J208" s="6">
        <v>4160</v>
      </c>
      <c r="K208" s="6">
        <v>2887</v>
      </c>
    </row>
    <row r="209" spans="1:11" ht="14.55" customHeight="1" x14ac:dyDescent="0.25">
      <c r="A209" s="4" t="s">
        <v>52</v>
      </c>
      <c r="B209" s="4" t="s">
        <v>58</v>
      </c>
      <c r="C209" s="4" t="s">
        <v>53</v>
      </c>
      <c r="D209" s="4" t="s">
        <v>135</v>
      </c>
      <c r="E209" s="4" t="s">
        <v>136</v>
      </c>
      <c r="F209" s="6">
        <v>5552</v>
      </c>
      <c r="G209" s="4" t="s">
        <v>178</v>
      </c>
      <c r="H209" s="6">
        <v>925304</v>
      </c>
      <c r="I209" s="6">
        <v>60</v>
      </c>
      <c r="J209" s="6">
        <v>3424</v>
      </c>
      <c r="K209" s="6">
        <v>2128</v>
      </c>
    </row>
    <row r="210" spans="1:11" ht="14.55" customHeight="1" x14ac:dyDescent="0.25">
      <c r="A210" s="4" t="s">
        <v>52</v>
      </c>
      <c r="B210" s="4" t="s">
        <v>58</v>
      </c>
      <c r="C210" s="4" t="s">
        <v>53</v>
      </c>
      <c r="D210" s="4" t="s">
        <v>137</v>
      </c>
      <c r="E210" s="4" t="s">
        <v>138</v>
      </c>
      <c r="F210" s="6">
        <v>3082</v>
      </c>
      <c r="G210" s="4" t="s">
        <v>178</v>
      </c>
      <c r="H210" s="6">
        <v>645833</v>
      </c>
      <c r="I210" s="6">
        <v>48</v>
      </c>
      <c r="J210" s="6">
        <v>1869</v>
      </c>
      <c r="K210" s="6">
        <v>1213</v>
      </c>
    </row>
    <row r="211" spans="1:11" ht="14.55" customHeight="1" x14ac:dyDescent="0.25">
      <c r="A211" s="4" t="s">
        <v>52</v>
      </c>
      <c r="B211" s="4" t="s">
        <v>58</v>
      </c>
      <c r="C211" s="4" t="s">
        <v>53</v>
      </c>
      <c r="D211" s="4" t="s">
        <v>139</v>
      </c>
      <c r="E211" s="4" t="s">
        <v>140</v>
      </c>
      <c r="F211" s="6">
        <v>3354</v>
      </c>
      <c r="G211" s="4" t="s">
        <v>178</v>
      </c>
      <c r="H211" s="6">
        <v>975819</v>
      </c>
      <c r="I211" s="6">
        <v>34</v>
      </c>
      <c r="J211" s="6">
        <v>1998</v>
      </c>
      <c r="K211" s="6">
        <v>1356</v>
      </c>
    </row>
    <row r="212" spans="1:11" ht="14.55" customHeight="1" x14ac:dyDescent="0.25">
      <c r="A212" s="4" t="s">
        <v>52</v>
      </c>
      <c r="B212" s="4" t="s">
        <v>58</v>
      </c>
      <c r="C212" s="4" t="s">
        <v>53</v>
      </c>
      <c r="D212" s="4" t="s">
        <v>141</v>
      </c>
      <c r="E212" s="4" t="s">
        <v>142</v>
      </c>
      <c r="F212" s="6">
        <v>3446</v>
      </c>
      <c r="G212" s="4" t="s">
        <v>178</v>
      </c>
      <c r="H212" s="6">
        <v>872776</v>
      </c>
      <c r="I212" s="6">
        <v>39</v>
      </c>
      <c r="J212" s="6">
        <v>2007</v>
      </c>
      <c r="K212" s="6">
        <v>1439</v>
      </c>
    </row>
    <row r="213" spans="1:11" ht="14.55" customHeight="1" x14ac:dyDescent="0.25">
      <c r="A213" s="4" t="s">
        <v>52</v>
      </c>
      <c r="B213" s="4" t="s">
        <v>58</v>
      </c>
      <c r="C213" s="4" t="s">
        <v>53</v>
      </c>
      <c r="D213" s="4" t="s">
        <v>143</v>
      </c>
      <c r="E213" s="4" t="s">
        <v>144</v>
      </c>
      <c r="F213" s="6">
        <v>9199</v>
      </c>
      <c r="G213" s="4" t="s">
        <v>178</v>
      </c>
      <c r="H213" s="6">
        <v>1151808</v>
      </c>
      <c r="I213" s="6">
        <v>80</v>
      </c>
      <c r="J213" s="6">
        <v>6406</v>
      </c>
      <c r="K213" s="6">
        <v>2793</v>
      </c>
    </row>
    <row r="214" spans="1:11" ht="14.55" customHeight="1" x14ac:dyDescent="0.25">
      <c r="A214" s="4" t="s">
        <v>52</v>
      </c>
      <c r="B214" s="4" t="s">
        <v>58</v>
      </c>
      <c r="C214" s="4" t="s">
        <v>53</v>
      </c>
      <c r="D214" s="4" t="s">
        <v>145</v>
      </c>
      <c r="E214" s="4" t="s">
        <v>146</v>
      </c>
      <c r="F214" s="6">
        <v>11792</v>
      </c>
      <c r="G214" s="4" t="s">
        <v>178</v>
      </c>
      <c r="H214" s="6">
        <v>1610368</v>
      </c>
      <c r="I214" s="6">
        <v>73</v>
      </c>
      <c r="J214" s="6">
        <v>7310</v>
      </c>
      <c r="K214" s="6">
        <v>4482</v>
      </c>
    </row>
    <row r="215" spans="1:11" ht="14.55" customHeight="1" x14ac:dyDescent="0.25">
      <c r="A215" s="4" t="s">
        <v>52</v>
      </c>
      <c r="B215" s="4" t="s">
        <v>58</v>
      </c>
      <c r="C215" s="4" t="s">
        <v>53</v>
      </c>
      <c r="D215" s="4" t="s">
        <v>147</v>
      </c>
      <c r="E215" s="4" t="s">
        <v>148</v>
      </c>
      <c r="F215" s="6">
        <v>18105</v>
      </c>
      <c r="G215" s="4" t="s">
        <v>178</v>
      </c>
      <c r="H215" s="6">
        <v>2480998</v>
      </c>
      <c r="I215" s="6">
        <v>73</v>
      </c>
      <c r="J215" s="6">
        <v>11619</v>
      </c>
      <c r="K215" s="6">
        <v>6486</v>
      </c>
    </row>
    <row r="216" spans="1:11" ht="14.55" customHeight="1" x14ac:dyDescent="0.25">
      <c r="A216" s="4" t="s">
        <v>52</v>
      </c>
      <c r="B216" s="4" t="s">
        <v>58</v>
      </c>
      <c r="C216" s="4" t="s">
        <v>53</v>
      </c>
      <c r="D216" s="4" t="s">
        <v>149</v>
      </c>
      <c r="E216" s="4" t="s">
        <v>150</v>
      </c>
      <c r="F216" s="6">
        <v>14871</v>
      </c>
      <c r="G216" s="4" t="s">
        <v>178</v>
      </c>
      <c r="H216" s="6">
        <v>1727921</v>
      </c>
      <c r="I216" s="6">
        <v>86</v>
      </c>
      <c r="J216" s="6">
        <v>10973</v>
      </c>
      <c r="K216" s="6">
        <v>3898</v>
      </c>
    </row>
    <row r="217" spans="1:11" ht="14.55" customHeight="1" x14ac:dyDescent="0.25">
      <c r="A217" s="4" t="s">
        <v>52</v>
      </c>
      <c r="B217" s="4" t="s">
        <v>58</v>
      </c>
      <c r="C217" s="4" t="s">
        <v>53</v>
      </c>
      <c r="D217" s="4" t="s">
        <v>151</v>
      </c>
      <c r="E217" s="4" t="s">
        <v>152</v>
      </c>
      <c r="F217" s="6">
        <v>3066</v>
      </c>
      <c r="G217" s="4" t="s">
        <v>178</v>
      </c>
      <c r="H217" s="6">
        <v>637772</v>
      </c>
      <c r="I217" s="6">
        <v>48</v>
      </c>
      <c r="J217" s="6">
        <v>2083</v>
      </c>
      <c r="K217" s="6">
        <v>983</v>
      </c>
    </row>
    <row r="218" spans="1:11" ht="14.55" customHeight="1" x14ac:dyDescent="0.25">
      <c r="A218" s="4" t="s">
        <v>52</v>
      </c>
      <c r="B218" s="4" t="s">
        <v>58</v>
      </c>
      <c r="C218" s="4" t="s">
        <v>53</v>
      </c>
      <c r="D218" s="4" t="s">
        <v>153</v>
      </c>
      <c r="E218" s="4" t="s">
        <v>154</v>
      </c>
      <c r="F218" s="6">
        <v>5392</v>
      </c>
      <c r="G218" s="4" t="s">
        <v>178</v>
      </c>
      <c r="H218" s="6">
        <v>955272</v>
      </c>
      <c r="I218" s="6">
        <v>56</v>
      </c>
      <c r="J218" s="6">
        <v>3295</v>
      </c>
      <c r="K218" s="6">
        <v>2097</v>
      </c>
    </row>
    <row r="219" spans="1:11" ht="14.55" customHeight="1" x14ac:dyDescent="0.25">
      <c r="A219" s="4" t="s">
        <v>52</v>
      </c>
      <c r="B219" s="4" t="s">
        <v>58</v>
      </c>
      <c r="C219" s="4" t="s">
        <v>53</v>
      </c>
      <c r="D219" s="4" t="s">
        <v>155</v>
      </c>
      <c r="E219" s="4" t="s">
        <v>156</v>
      </c>
      <c r="F219" s="6">
        <v>1679</v>
      </c>
      <c r="G219" s="4" t="s">
        <v>178</v>
      </c>
      <c r="H219" s="6">
        <v>426648</v>
      </c>
      <c r="I219" s="6">
        <v>39</v>
      </c>
      <c r="J219" s="6">
        <v>1021</v>
      </c>
      <c r="K219" s="6">
        <v>658</v>
      </c>
    </row>
    <row r="220" spans="1:11" ht="14.55" customHeight="1" x14ac:dyDescent="0.25">
      <c r="A220" s="4" t="s">
        <v>52</v>
      </c>
      <c r="B220" s="4" t="s">
        <v>58</v>
      </c>
      <c r="C220" s="4" t="s">
        <v>53</v>
      </c>
      <c r="D220" s="4" t="s">
        <v>157</v>
      </c>
      <c r="E220" s="4" t="s">
        <v>158</v>
      </c>
      <c r="F220" s="6">
        <v>1486</v>
      </c>
      <c r="G220" s="4" t="s">
        <v>178</v>
      </c>
      <c r="H220" s="6">
        <v>479329</v>
      </c>
      <c r="I220" s="6">
        <v>31</v>
      </c>
      <c r="J220" s="6">
        <v>930</v>
      </c>
      <c r="K220" s="6">
        <v>556</v>
      </c>
    </row>
    <row r="221" spans="1:11" ht="14.55" customHeight="1" x14ac:dyDescent="0.25">
      <c r="A221" s="4" t="s">
        <v>52</v>
      </c>
      <c r="B221" s="4" t="s">
        <v>58</v>
      </c>
      <c r="C221" s="4" t="s">
        <v>53</v>
      </c>
      <c r="D221" s="4" t="s">
        <v>159</v>
      </c>
      <c r="E221" s="4" t="s">
        <v>160</v>
      </c>
      <c r="F221" s="6">
        <v>8898</v>
      </c>
      <c r="G221" s="4" t="s">
        <v>178</v>
      </c>
      <c r="H221" s="6">
        <v>1466278</v>
      </c>
      <c r="I221" s="6">
        <v>61</v>
      </c>
      <c r="J221" s="6">
        <v>5798</v>
      </c>
      <c r="K221" s="6">
        <v>3100</v>
      </c>
    </row>
    <row r="222" spans="1:11" ht="14.55" customHeight="1" x14ac:dyDescent="0.25">
      <c r="A222" s="4" t="s">
        <v>52</v>
      </c>
      <c r="B222" s="4" t="s">
        <v>58</v>
      </c>
      <c r="C222" s="4" t="s">
        <v>53</v>
      </c>
      <c r="D222" s="4" t="s">
        <v>161</v>
      </c>
      <c r="E222" s="4" t="s">
        <v>162</v>
      </c>
      <c r="F222" s="6">
        <v>5044</v>
      </c>
      <c r="G222" s="4" t="s">
        <v>178</v>
      </c>
      <c r="H222" s="6">
        <v>1217169</v>
      </c>
      <c r="I222" s="6">
        <v>41</v>
      </c>
      <c r="J222" s="6">
        <v>3254</v>
      </c>
      <c r="K222" s="6">
        <v>1790</v>
      </c>
    </row>
    <row r="223" spans="1:11" ht="14.55" customHeight="1" x14ac:dyDescent="0.25">
      <c r="A223" s="4" t="s">
        <v>52</v>
      </c>
      <c r="B223" s="4" t="s">
        <v>58</v>
      </c>
      <c r="C223" s="4" t="s">
        <v>53</v>
      </c>
      <c r="D223" s="4" t="s">
        <v>163</v>
      </c>
      <c r="E223" s="4" t="s">
        <v>164</v>
      </c>
      <c r="F223" s="6">
        <v>7322</v>
      </c>
      <c r="G223" s="4" t="s">
        <v>178</v>
      </c>
      <c r="H223" s="6">
        <v>1136445</v>
      </c>
      <c r="I223" s="6">
        <v>64</v>
      </c>
      <c r="J223" s="6">
        <v>4679</v>
      </c>
      <c r="K223" s="6">
        <v>2643</v>
      </c>
    </row>
    <row r="224" spans="1:11" ht="14.55" customHeight="1" x14ac:dyDescent="0.25">
      <c r="A224" s="4" t="s">
        <v>52</v>
      </c>
      <c r="B224" s="4" t="s">
        <v>58</v>
      </c>
      <c r="C224" s="4" t="s">
        <v>53</v>
      </c>
      <c r="D224" s="4" t="s">
        <v>165</v>
      </c>
      <c r="E224" s="4" t="s">
        <v>166</v>
      </c>
      <c r="F224" s="6">
        <v>4367</v>
      </c>
      <c r="G224" s="4" t="s">
        <v>178</v>
      </c>
      <c r="H224" s="6">
        <v>941640</v>
      </c>
      <c r="I224" s="6">
        <v>46</v>
      </c>
      <c r="J224" s="6">
        <v>2597</v>
      </c>
      <c r="K224" s="6">
        <v>1770</v>
      </c>
    </row>
    <row r="225" spans="1:11" ht="14.55" customHeight="1" x14ac:dyDescent="0.25">
      <c r="A225" s="4" t="s">
        <v>52</v>
      </c>
      <c r="B225" s="4" t="s">
        <v>58</v>
      </c>
      <c r="C225" s="4" t="s">
        <v>53</v>
      </c>
      <c r="D225" s="4" t="s">
        <v>167</v>
      </c>
      <c r="E225" s="4" t="s">
        <v>168</v>
      </c>
      <c r="F225" s="6">
        <v>3415</v>
      </c>
      <c r="G225" s="4" t="s">
        <v>178</v>
      </c>
      <c r="H225" s="6">
        <v>824216</v>
      </c>
      <c r="I225" s="6">
        <v>41</v>
      </c>
      <c r="J225" s="6">
        <v>2244</v>
      </c>
      <c r="K225" s="6">
        <v>1171</v>
      </c>
    </row>
    <row r="226" spans="1:11" ht="14.55" customHeight="1" x14ac:dyDescent="0.25">
      <c r="A226" s="4" t="s">
        <v>52</v>
      </c>
      <c r="B226" s="4" t="s">
        <v>58</v>
      </c>
      <c r="C226" s="4" t="s">
        <v>53</v>
      </c>
      <c r="D226" s="4" t="s">
        <v>169</v>
      </c>
      <c r="E226" s="4" t="s">
        <v>170</v>
      </c>
      <c r="F226" s="6">
        <v>2759</v>
      </c>
      <c r="G226" s="4" t="s">
        <v>178</v>
      </c>
      <c r="H226" s="6">
        <v>853779</v>
      </c>
      <c r="I226" s="6">
        <v>32</v>
      </c>
      <c r="J226" s="6">
        <v>1979</v>
      </c>
      <c r="K226" s="6">
        <v>780</v>
      </c>
    </row>
    <row r="227" spans="1:11" ht="14.55" customHeight="1" x14ac:dyDescent="0.25">
      <c r="A227" s="4" t="s">
        <v>52</v>
      </c>
      <c r="B227" s="4" t="s">
        <v>58</v>
      </c>
      <c r="C227" s="4" t="s">
        <v>53</v>
      </c>
      <c r="D227" s="4" t="s">
        <v>171</v>
      </c>
      <c r="E227" s="4" t="s">
        <v>172</v>
      </c>
      <c r="F227" s="6">
        <v>7541</v>
      </c>
      <c r="G227" s="4" t="s">
        <v>178</v>
      </c>
      <c r="H227" s="6">
        <v>1431228</v>
      </c>
      <c r="I227" s="6">
        <v>53</v>
      </c>
      <c r="J227" s="6">
        <v>5411</v>
      </c>
      <c r="K227" s="6">
        <v>2130</v>
      </c>
    </row>
    <row r="228" spans="1:11" ht="14.55" customHeight="1" x14ac:dyDescent="0.25">
      <c r="A228" s="4" t="s">
        <v>52</v>
      </c>
      <c r="B228" s="4" t="s">
        <v>58</v>
      </c>
      <c r="C228" s="4" t="s">
        <v>53</v>
      </c>
      <c r="D228" s="4" t="s">
        <v>173</v>
      </c>
      <c r="E228" s="4" t="s">
        <v>174</v>
      </c>
      <c r="F228" s="6">
        <v>12083</v>
      </c>
      <c r="G228" s="4" t="s">
        <v>178</v>
      </c>
      <c r="H228" s="6">
        <v>1948316</v>
      </c>
      <c r="I228" s="6">
        <v>62</v>
      </c>
      <c r="J228" s="6">
        <v>7150</v>
      </c>
      <c r="K228" s="6">
        <v>4933</v>
      </c>
    </row>
    <row r="229" spans="1:11" ht="14.55" customHeight="1" x14ac:dyDescent="0.25">
      <c r="A229" s="4" t="s">
        <v>52</v>
      </c>
      <c r="B229" s="4" t="s">
        <v>58</v>
      </c>
      <c r="C229" s="4" t="s">
        <v>62</v>
      </c>
      <c r="D229" s="4" t="s">
        <v>82</v>
      </c>
      <c r="E229" s="4" t="s">
        <v>82</v>
      </c>
      <c r="F229" s="6">
        <v>555</v>
      </c>
      <c r="G229" s="4"/>
      <c r="H229" s="6"/>
      <c r="I229" s="6"/>
      <c r="J229" s="6">
        <v>445</v>
      </c>
      <c r="K229" s="6">
        <v>110</v>
      </c>
    </row>
    <row r="230" spans="1:11" ht="14.55" customHeight="1" x14ac:dyDescent="0.25">
      <c r="A230" s="4" t="s">
        <v>52</v>
      </c>
      <c r="B230" s="4" t="s">
        <v>58</v>
      </c>
      <c r="C230" s="4" t="s">
        <v>61</v>
      </c>
      <c r="D230" s="4" t="s">
        <v>82</v>
      </c>
      <c r="E230" s="4" t="s">
        <v>82</v>
      </c>
      <c r="F230" s="6">
        <v>17569</v>
      </c>
      <c r="G230" s="4"/>
      <c r="H230" s="6"/>
      <c r="I230" s="6"/>
      <c r="J230" s="6">
        <v>11064</v>
      </c>
      <c r="K230" s="6">
        <v>6505</v>
      </c>
    </row>
    <row r="231" spans="1:11" ht="14.55" customHeight="1" x14ac:dyDescent="0.25">
      <c r="A231" s="4" t="s">
        <v>52</v>
      </c>
      <c r="B231" s="4" t="s">
        <v>59</v>
      </c>
      <c r="C231" s="4" t="s">
        <v>53</v>
      </c>
      <c r="D231" s="4" t="s">
        <v>90</v>
      </c>
      <c r="E231" s="4" t="s">
        <v>91</v>
      </c>
      <c r="F231" s="6">
        <v>2252</v>
      </c>
      <c r="G231" s="4" t="s">
        <v>178</v>
      </c>
      <c r="H231" s="6">
        <v>782098</v>
      </c>
      <c r="I231" s="6">
        <v>29</v>
      </c>
      <c r="J231" s="6">
        <v>1464</v>
      </c>
      <c r="K231" s="6">
        <v>788</v>
      </c>
    </row>
    <row r="232" spans="1:11" ht="14.55" customHeight="1" x14ac:dyDescent="0.25">
      <c r="A232" s="4" t="s">
        <v>52</v>
      </c>
      <c r="B232" s="4" t="s">
        <v>59</v>
      </c>
      <c r="C232" s="4" t="s">
        <v>53</v>
      </c>
      <c r="D232" s="4" t="s">
        <v>93</v>
      </c>
      <c r="E232" s="4" t="s">
        <v>94</v>
      </c>
      <c r="F232" s="6">
        <v>3570</v>
      </c>
      <c r="G232" s="4" t="s">
        <v>178</v>
      </c>
      <c r="H232" s="6">
        <v>800540</v>
      </c>
      <c r="I232" s="6">
        <v>45</v>
      </c>
      <c r="J232" s="6">
        <v>2340</v>
      </c>
      <c r="K232" s="6">
        <v>1230</v>
      </c>
    </row>
    <row r="233" spans="1:11" ht="14.55" customHeight="1" x14ac:dyDescent="0.25">
      <c r="A233" s="4" t="s">
        <v>52</v>
      </c>
      <c r="B233" s="4" t="s">
        <v>59</v>
      </c>
      <c r="C233" s="4" t="s">
        <v>53</v>
      </c>
      <c r="D233" s="4" t="s">
        <v>95</v>
      </c>
      <c r="E233" s="4" t="s">
        <v>96</v>
      </c>
      <c r="F233" s="6">
        <v>8191</v>
      </c>
      <c r="G233" s="4" t="s">
        <v>178</v>
      </c>
      <c r="H233" s="6">
        <v>1077159</v>
      </c>
      <c r="I233" s="6">
        <v>76</v>
      </c>
      <c r="J233" s="6">
        <v>4730</v>
      </c>
      <c r="K233" s="6">
        <v>3461</v>
      </c>
    </row>
    <row r="234" spans="1:11" ht="14.55" customHeight="1" x14ac:dyDescent="0.25">
      <c r="A234" s="4" t="s">
        <v>52</v>
      </c>
      <c r="B234" s="4" t="s">
        <v>59</v>
      </c>
      <c r="C234" s="4" t="s">
        <v>53</v>
      </c>
      <c r="D234" s="4" t="s">
        <v>97</v>
      </c>
      <c r="E234" s="4" t="s">
        <v>98</v>
      </c>
      <c r="F234" s="6">
        <v>5879</v>
      </c>
      <c r="G234" s="4" t="s">
        <v>178</v>
      </c>
      <c r="H234" s="6">
        <v>966500</v>
      </c>
      <c r="I234" s="6">
        <v>61</v>
      </c>
      <c r="J234" s="6">
        <v>3547</v>
      </c>
      <c r="K234" s="6">
        <v>2332</v>
      </c>
    </row>
    <row r="235" spans="1:11" ht="14.55" customHeight="1" x14ac:dyDescent="0.25">
      <c r="A235" s="4" t="s">
        <v>52</v>
      </c>
      <c r="B235" s="4" t="s">
        <v>59</v>
      </c>
      <c r="C235" s="4" t="s">
        <v>53</v>
      </c>
      <c r="D235" s="4" t="s">
        <v>99</v>
      </c>
      <c r="E235" s="4" t="s">
        <v>100</v>
      </c>
      <c r="F235" s="6">
        <v>4168</v>
      </c>
      <c r="G235" s="4" t="s">
        <v>178</v>
      </c>
      <c r="H235" s="6">
        <v>818305</v>
      </c>
      <c r="I235" s="6">
        <v>51</v>
      </c>
      <c r="J235" s="6">
        <v>2942</v>
      </c>
      <c r="K235" s="6">
        <v>1226</v>
      </c>
    </row>
    <row r="236" spans="1:11" ht="14.55" customHeight="1" x14ac:dyDescent="0.25">
      <c r="A236" s="4" t="s">
        <v>52</v>
      </c>
      <c r="B236" s="4" t="s">
        <v>59</v>
      </c>
      <c r="C236" s="4" t="s">
        <v>53</v>
      </c>
      <c r="D236" s="4" t="s">
        <v>101</v>
      </c>
      <c r="E236" s="4" t="s">
        <v>102</v>
      </c>
      <c r="F236" s="6">
        <v>4268</v>
      </c>
      <c r="G236" s="4" t="s">
        <v>178</v>
      </c>
      <c r="H236" s="6">
        <v>1459578</v>
      </c>
      <c r="I236" s="6">
        <v>29</v>
      </c>
      <c r="J236" s="6">
        <v>2780</v>
      </c>
      <c r="K236" s="6">
        <v>1488</v>
      </c>
    </row>
    <row r="237" spans="1:11" ht="14.55" customHeight="1" x14ac:dyDescent="0.25">
      <c r="A237" s="4" t="s">
        <v>52</v>
      </c>
      <c r="B237" s="4" t="s">
        <v>59</v>
      </c>
      <c r="C237" s="4" t="s">
        <v>53</v>
      </c>
      <c r="D237" s="4" t="s">
        <v>103</v>
      </c>
      <c r="E237" s="4" t="s">
        <v>104</v>
      </c>
      <c r="F237" s="6">
        <v>2662</v>
      </c>
      <c r="G237" s="4" t="s">
        <v>178</v>
      </c>
      <c r="H237" s="6">
        <v>752342</v>
      </c>
      <c r="I237" s="6">
        <v>35</v>
      </c>
      <c r="J237" s="6">
        <v>1603</v>
      </c>
      <c r="K237" s="6">
        <v>1059</v>
      </c>
    </row>
    <row r="238" spans="1:11" ht="14.55" customHeight="1" x14ac:dyDescent="0.25">
      <c r="A238" s="4" t="s">
        <v>52</v>
      </c>
      <c r="B238" s="4" t="s">
        <v>59</v>
      </c>
      <c r="C238" s="4" t="s">
        <v>53</v>
      </c>
      <c r="D238" s="4" t="s">
        <v>105</v>
      </c>
      <c r="E238" s="4" t="s">
        <v>106</v>
      </c>
      <c r="F238" s="6">
        <v>9338</v>
      </c>
      <c r="G238" s="4" t="s">
        <v>178</v>
      </c>
      <c r="H238" s="6">
        <v>2100122</v>
      </c>
      <c r="I238" s="6">
        <v>44</v>
      </c>
      <c r="J238" s="6">
        <v>5624</v>
      </c>
      <c r="K238" s="6">
        <v>3714</v>
      </c>
    </row>
    <row r="239" spans="1:11" ht="14.55" customHeight="1" x14ac:dyDescent="0.25">
      <c r="A239" s="4" t="s">
        <v>52</v>
      </c>
      <c r="B239" s="4" t="s">
        <v>59</v>
      </c>
      <c r="C239" s="4" t="s">
        <v>53</v>
      </c>
      <c r="D239" s="4" t="s">
        <v>107</v>
      </c>
      <c r="E239" s="4" t="s">
        <v>108</v>
      </c>
      <c r="F239" s="6">
        <v>1668</v>
      </c>
      <c r="G239" s="4" t="s">
        <v>178</v>
      </c>
      <c r="H239" s="6">
        <v>483932</v>
      </c>
      <c r="I239" s="6">
        <v>34</v>
      </c>
      <c r="J239" s="6">
        <v>982</v>
      </c>
      <c r="K239" s="6">
        <v>686</v>
      </c>
    </row>
    <row r="240" spans="1:11" ht="14.55" customHeight="1" x14ac:dyDescent="0.25">
      <c r="A240" s="4" t="s">
        <v>52</v>
      </c>
      <c r="B240" s="4" t="s">
        <v>59</v>
      </c>
      <c r="C240" s="4" t="s">
        <v>53</v>
      </c>
      <c r="D240" s="4" t="s">
        <v>109</v>
      </c>
      <c r="E240" s="4" t="s">
        <v>110</v>
      </c>
      <c r="F240" s="6">
        <v>3992</v>
      </c>
      <c r="G240" s="4" t="s">
        <v>178</v>
      </c>
      <c r="H240" s="6">
        <v>783439</v>
      </c>
      <c r="I240" s="6">
        <v>51</v>
      </c>
      <c r="J240" s="6">
        <v>2639</v>
      </c>
      <c r="K240" s="6">
        <v>1353</v>
      </c>
    </row>
    <row r="241" spans="1:11" ht="14.55" customHeight="1" x14ac:dyDescent="0.25">
      <c r="A241" s="4" t="s">
        <v>52</v>
      </c>
      <c r="B241" s="4" t="s">
        <v>59</v>
      </c>
      <c r="C241" s="4" t="s">
        <v>53</v>
      </c>
      <c r="D241" s="4" t="s">
        <v>111</v>
      </c>
      <c r="E241" s="4" t="s">
        <v>112</v>
      </c>
      <c r="F241" s="6">
        <v>3938</v>
      </c>
      <c r="G241" s="4" t="s">
        <v>178</v>
      </c>
      <c r="H241" s="6">
        <v>878054</v>
      </c>
      <c r="I241" s="6">
        <v>45</v>
      </c>
      <c r="J241" s="6">
        <v>2476</v>
      </c>
      <c r="K241" s="6">
        <v>1462</v>
      </c>
    </row>
    <row r="242" spans="1:11" ht="14.55" customHeight="1" x14ac:dyDescent="0.25">
      <c r="A242" s="4" t="s">
        <v>52</v>
      </c>
      <c r="B242" s="4" t="s">
        <v>59</v>
      </c>
      <c r="C242" s="4" t="s">
        <v>53</v>
      </c>
      <c r="D242" s="4" t="s">
        <v>113</v>
      </c>
      <c r="E242" s="4" t="s">
        <v>114</v>
      </c>
      <c r="F242" s="6">
        <v>4200</v>
      </c>
      <c r="G242" s="4" t="s">
        <v>178</v>
      </c>
      <c r="H242" s="6">
        <v>1034532</v>
      </c>
      <c r="I242" s="6">
        <v>41</v>
      </c>
      <c r="J242" s="6">
        <v>2768</v>
      </c>
      <c r="K242" s="6">
        <v>1432</v>
      </c>
    </row>
    <row r="243" spans="1:11" ht="14.55" customHeight="1" x14ac:dyDescent="0.25">
      <c r="A243" s="4" t="s">
        <v>52</v>
      </c>
      <c r="B243" s="4" t="s">
        <v>59</v>
      </c>
      <c r="C243" s="4" t="s">
        <v>53</v>
      </c>
      <c r="D243" s="4" t="s">
        <v>115</v>
      </c>
      <c r="E243" s="4" t="s">
        <v>116</v>
      </c>
      <c r="F243" s="6">
        <v>2497</v>
      </c>
      <c r="G243" s="4" t="s">
        <v>178</v>
      </c>
      <c r="H243" s="6">
        <v>661539</v>
      </c>
      <c r="I243" s="6">
        <v>38</v>
      </c>
      <c r="J243" s="6">
        <v>1686</v>
      </c>
      <c r="K243" s="6">
        <v>811</v>
      </c>
    </row>
    <row r="244" spans="1:11" ht="14.55" customHeight="1" x14ac:dyDescent="0.25">
      <c r="A244" s="4" t="s">
        <v>52</v>
      </c>
      <c r="B244" s="4" t="s">
        <v>59</v>
      </c>
      <c r="C244" s="4" t="s">
        <v>53</v>
      </c>
      <c r="D244" s="4" t="s">
        <v>117</v>
      </c>
      <c r="E244" s="4" t="s">
        <v>118</v>
      </c>
      <c r="F244" s="6">
        <v>2188</v>
      </c>
      <c r="G244" s="4" t="s">
        <v>178</v>
      </c>
      <c r="H244" s="6">
        <v>616995</v>
      </c>
      <c r="I244" s="6">
        <v>35</v>
      </c>
      <c r="J244" s="6">
        <v>1506</v>
      </c>
      <c r="K244" s="6">
        <v>682</v>
      </c>
    </row>
    <row r="245" spans="1:11" ht="14.55" customHeight="1" x14ac:dyDescent="0.25">
      <c r="A245" s="4" t="s">
        <v>52</v>
      </c>
      <c r="B245" s="4" t="s">
        <v>59</v>
      </c>
      <c r="C245" s="4" t="s">
        <v>53</v>
      </c>
      <c r="D245" s="4" t="s">
        <v>119</v>
      </c>
      <c r="E245" s="4" t="s">
        <v>120</v>
      </c>
      <c r="F245" s="6">
        <v>1978</v>
      </c>
      <c r="G245" s="4" t="s">
        <v>178</v>
      </c>
      <c r="H245" s="6">
        <v>537924</v>
      </c>
      <c r="I245" s="6">
        <v>37</v>
      </c>
      <c r="J245" s="6">
        <v>1407</v>
      </c>
      <c r="K245" s="6">
        <v>571</v>
      </c>
    </row>
    <row r="246" spans="1:11" ht="14.55" customHeight="1" x14ac:dyDescent="0.25">
      <c r="A246" s="4" t="s">
        <v>52</v>
      </c>
      <c r="B246" s="4" t="s">
        <v>59</v>
      </c>
      <c r="C246" s="4" t="s">
        <v>53</v>
      </c>
      <c r="D246" s="4" t="s">
        <v>121</v>
      </c>
      <c r="E246" s="4" t="s">
        <v>122</v>
      </c>
      <c r="F246" s="6">
        <v>13429</v>
      </c>
      <c r="G246" s="4" t="s">
        <v>178</v>
      </c>
      <c r="H246" s="6">
        <v>2320837</v>
      </c>
      <c r="I246" s="6">
        <v>58</v>
      </c>
      <c r="J246" s="6">
        <v>7693</v>
      </c>
      <c r="K246" s="6">
        <v>5736</v>
      </c>
    </row>
    <row r="247" spans="1:11" ht="14.55" customHeight="1" x14ac:dyDescent="0.25">
      <c r="A247" s="4" t="s">
        <v>52</v>
      </c>
      <c r="B247" s="4" t="s">
        <v>59</v>
      </c>
      <c r="C247" s="4" t="s">
        <v>53</v>
      </c>
      <c r="D247" s="4" t="s">
        <v>123</v>
      </c>
      <c r="E247" s="4" t="s">
        <v>124</v>
      </c>
      <c r="F247" s="6">
        <v>6096</v>
      </c>
      <c r="G247" s="4" t="s">
        <v>178</v>
      </c>
      <c r="H247" s="6">
        <v>1520524</v>
      </c>
      <c r="I247" s="6">
        <v>40</v>
      </c>
      <c r="J247" s="6">
        <v>3924</v>
      </c>
      <c r="K247" s="6">
        <v>2172</v>
      </c>
    </row>
    <row r="248" spans="1:11" ht="14.55" customHeight="1" x14ac:dyDescent="0.25">
      <c r="A248" s="4" t="s">
        <v>52</v>
      </c>
      <c r="B248" s="4" t="s">
        <v>59</v>
      </c>
      <c r="C248" s="4" t="s">
        <v>53</v>
      </c>
      <c r="D248" s="4" t="s">
        <v>125</v>
      </c>
      <c r="E248" s="4" t="s">
        <v>126</v>
      </c>
      <c r="F248" s="6">
        <v>2472</v>
      </c>
      <c r="G248" s="4" t="s">
        <v>178</v>
      </c>
      <c r="H248" s="6">
        <v>662650</v>
      </c>
      <c r="I248" s="6">
        <v>37</v>
      </c>
      <c r="J248" s="6">
        <v>1637</v>
      </c>
      <c r="K248" s="6">
        <v>835</v>
      </c>
    </row>
    <row r="249" spans="1:11" ht="14.55" customHeight="1" x14ac:dyDescent="0.25">
      <c r="A249" s="4" t="s">
        <v>52</v>
      </c>
      <c r="B249" s="4" t="s">
        <v>59</v>
      </c>
      <c r="C249" s="4" t="s">
        <v>53</v>
      </c>
      <c r="D249" s="4" t="s">
        <v>127</v>
      </c>
      <c r="E249" s="4" t="s">
        <v>128</v>
      </c>
      <c r="F249" s="6">
        <v>4794</v>
      </c>
      <c r="G249" s="4" t="s">
        <v>178</v>
      </c>
      <c r="H249" s="6">
        <v>1204805</v>
      </c>
      <c r="I249" s="6">
        <v>40</v>
      </c>
      <c r="J249" s="6">
        <v>3260</v>
      </c>
      <c r="K249" s="6">
        <v>1534</v>
      </c>
    </row>
    <row r="250" spans="1:11" ht="14.55" customHeight="1" x14ac:dyDescent="0.25">
      <c r="A250" s="4" t="s">
        <v>52</v>
      </c>
      <c r="B250" s="4" t="s">
        <v>59</v>
      </c>
      <c r="C250" s="4" t="s">
        <v>53</v>
      </c>
      <c r="D250" s="4" t="s">
        <v>129</v>
      </c>
      <c r="E250" s="4" t="s">
        <v>130</v>
      </c>
      <c r="F250" s="6">
        <v>5524</v>
      </c>
      <c r="G250" s="4" t="s">
        <v>178</v>
      </c>
      <c r="H250" s="6">
        <v>1423418</v>
      </c>
      <c r="I250" s="6">
        <v>39</v>
      </c>
      <c r="J250" s="6">
        <v>3316</v>
      </c>
      <c r="K250" s="6">
        <v>2208</v>
      </c>
    </row>
    <row r="251" spans="1:11" ht="14.55" customHeight="1" x14ac:dyDescent="0.25">
      <c r="A251" s="4" t="s">
        <v>52</v>
      </c>
      <c r="B251" s="4" t="s">
        <v>59</v>
      </c>
      <c r="C251" s="4" t="s">
        <v>53</v>
      </c>
      <c r="D251" s="4" t="s">
        <v>131</v>
      </c>
      <c r="E251" s="4" t="s">
        <v>132</v>
      </c>
      <c r="F251" s="6">
        <v>6721</v>
      </c>
      <c r="G251" s="4" t="s">
        <v>178</v>
      </c>
      <c r="H251" s="6">
        <v>1512542</v>
      </c>
      <c r="I251" s="6">
        <v>44</v>
      </c>
      <c r="J251" s="6">
        <v>4501</v>
      </c>
      <c r="K251" s="6">
        <v>2220</v>
      </c>
    </row>
    <row r="252" spans="1:11" ht="14.55" customHeight="1" x14ac:dyDescent="0.25">
      <c r="A252" s="4" t="s">
        <v>52</v>
      </c>
      <c r="B252" s="4" t="s">
        <v>59</v>
      </c>
      <c r="C252" s="4" t="s">
        <v>53</v>
      </c>
      <c r="D252" s="4" t="s">
        <v>133</v>
      </c>
      <c r="E252" s="4" t="s">
        <v>134</v>
      </c>
      <c r="F252" s="6">
        <v>6433</v>
      </c>
      <c r="G252" s="4" t="s">
        <v>178</v>
      </c>
      <c r="H252" s="6">
        <v>1424324</v>
      </c>
      <c r="I252" s="6">
        <v>45</v>
      </c>
      <c r="J252" s="6">
        <v>3679</v>
      </c>
      <c r="K252" s="6">
        <v>2754</v>
      </c>
    </row>
    <row r="253" spans="1:11" ht="14.55" customHeight="1" x14ac:dyDescent="0.25">
      <c r="A253" s="4" t="s">
        <v>52</v>
      </c>
      <c r="B253" s="4" t="s">
        <v>59</v>
      </c>
      <c r="C253" s="4" t="s">
        <v>53</v>
      </c>
      <c r="D253" s="4" t="s">
        <v>135</v>
      </c>
      <c r="E253" s="4" t="s">
        <v>136</v>
      </c>
      <c r="F253" s="6">
        <v>5133</v>
      </c>
      <c r="G253" s="4" t="s">
        <v>178</v>
      </c>
      <c r="H253" s="6">
        <v>925304</v>
      </c>
      <c r="I253" s="6">
        <v>55</v>
      </c>
      <c r="J253" s="6">
        <v>3201</v>
      </c>
      <c r="K253" s="6">
        <v>1932</v>
      </c>
    </row>
    <row r="254" spans="1:11" ht="14.55" customHeight="1" x14ac:dyDescent="0.25">
      <c r="A254" s="4" t="s">
        <v>52</v>
      </c>
      <c r="B254" s="4" t="s">
        <v>59</v>
      </c>
      <c r="C254" s="4" t="s">
        <v>53</v>
      </c>
      <c r="D254" s="4" t="s">
        <v>137</v>
      </c>
      <c r="E254" s="4" t="s">
        <v>138</v>
      </c>
      <c r="F254" s="6">
        <v>2729</v>
      </c>
      <c r="G254" s="4" t="s">
        <v>178</v>
      </c>
      <c r="H254" s="6">
        <v>645833</v>
      </c>
      <c r="I254" s="6">
        <v>42</v>
      </c>
      <c r="J254" s="6">
        <v>1705</v>
      </c>
      <c r="K254" s="6">
        <v>1024</v>
      </c>
    </row>
    <row r="255" spans="1:11" ht="14.55" customHeight="1" x14ac:dyDescent="0.25">
      <c r="A255" s="4" t="s">
        <v>52</v>
      </c>
      <c r="B255" s="4" t="s">
        <v>59</v>
      </c>
      <c r="C255" s="4" t="s">
        <v>53</v>
      </c>
      <c r="D255" s="4" t="s">
        <v>139</v>
      </c>
      <c r="E255" s="4" t="s">
        <v>140</v>
      </c>
      <c r="F255" s="6">
        <v>3915</v>
      </c>
      <c r="G255" s="4" t="s">
        <v>178</v>
      </c>
      <c r="H255" s="6">
        <v>975819</v>
      </c>
      <c r="I255" s="6">
        <v>40</v>
      </c>
      <c r="J255" s="6">
        <v>2616</v>
      </c>
      <c r="K255" s="6">
        <v>1299</v>
      </c>
    </row>
    <row r="256" spans="1:11" ht="14.55" customHeight="1" x14ac:dyDescent="0.25">
      <c r="A256" s="4" t="s">
        <v>52</v>
      </c>
      <c r="B256" s="4" t="s">
        <v>59</v>
      </c>
      <c r="C256" s="4" t="s">
        <v>53</v>
      </c>
      <c r="D256" s="4" t="s">
        <v>141</v>
      </c>
      <c r="E256" s="4" t="s">
        <v>142</v>
      </c>
      <c r="F256" s="6">
        <v>2903</v>
      </c>
      <c r="G256" s="4" t="s">
        <v>178</v>
      </c>
      <c r="H256" s="6">
        <v>872776</v>
      </c>
      <c r="I256" s="6">
        <v>33</v>
      </c>
      <c r="J256" s="6">
        <v>1805</v>
      </c>
      <c r="K256" s="6">
        <v>1098</v>
      </c>
    </row>
    <row r="257" spans="1:11" ht="14.55" customHeight="1" x14ac:dyDescent="0.25">
      <c r="A257" s="4" t="s">
        <v>52</v>
      </c>
      <c r="B257" s="4" t="s">
        <v>59</v>
      </c>
      <c r="C257" s="4" t="s">
        <v>53</v>
      </c>
      <c r="D257" s="4" t="s">
        <v>143</v>
      </c>
      <c r="E257" s="4" t="s">
        <v>144</v>
      </c>
      <c r="F257" s="6">
        <v>9070</v>
      </c>
      <c r="G257" s="4" t="s">
        <v>178</v>
      </c>
      <c r="H257" s="6">
        <v>1151808</v>
      </c>
      <c r="I257" s="6">
        <v>79</v>
      </c>
      <c r="J257" s="6">
        <v>6411</v>
      </c>
      <c r="K257" s="6">
        <v>2659</v>
      </c>
    </row>
    <row r="258" spans="1:11" ht="14.55" customHeight="1" x14ac:dyDescent="0.25">
      <c r="A258" s="4" t="s">
        <v>52</v>
      </c>
      <c r="B258" s="4" t="s">
        <v>59</v>
      </c>
      <c r="C258" s="4" t="s">
        <v>53</v>
      </c>
      <c r="D258" s="4" t="s">
        <v>145</v>
      </c>
      <c r="E258" s="4" t="s">
        <v>146</v>
      </c>
      <c r="F258" s="6">
        <v>12217</v>
      </c>
      <c r="G258" s="4" t="s">
        <v>178</v>
      </c>
      <c r="H258" s="6">
        <v>1610368</v>
      </c>
      <c r="I258" s="6">
        <v>76</v>
      </c>
      <c r="J258" s="6">
        <v>8015</v>
      </c>
      <c r="K258" s="6">
        <v>4202</v>
      </c>
    </row>
    <row r="259" spans="1:11" ht="14.55" customHeight="1" x14ac:dyDescent="0.25">
      <c r="A259" s="4" t="s">
        <v>52</v>
      </c>
      <c r="B259" s="4" t="s">
        <v>59</v>
      </c>
      <c r="C259" s="4" t="s">
        <v>53</v>
      </c>
      <c r="D259" s="4" t="s">
        <v>147</v>
      </c>
      <c r="E259" s="4" t="s">
        <v>148</v>
      </c>
      <c r="F259" s="6">
        <v>17171</v>
      </c>
      <c r="G259" s="4" t="s">
        <v>178</v>
      </c>
      <c r="H259" s="6">
        <v>2480998</v>
      </c>
      <c r="I259" s="6">
        <v>69</v>
      </c>
      <c r="J259" s="6">
        <v>11647</v>
      </c>
      <c r="K259" s="6">
        <v>5524</v>
      </c>
    </row>
    <row r="260" spans="1:11" ht="14.55" customHeight="1" x14ac:dyDescent="0.25">
      <c r="A260" s="4" t="s">
        <v>52</v>
      </c>
      <c r="B260" s="4" t="s">
        <v>59</v>
      </c>
      <c r="C260" s="4" t="s">
        <v>53</v>
      </c>
      <c r="D260" s="4" t="s">
        <v>149</v>
      </c>
      <c r="E260" s="4" t="s">
        <v>150</v>
      </c>
      <c r="F260" s="6">
        <v>14730</v>
      </c>
      <c r="G260" s="4" t="s">
        <v>178</v>
      </c>
      <c r="H260" s="6">
        <v>1727921</v>
      </c>
      <c r="I260" s="6">
        <v>85</v>
      </c>
      <c r="J260" s="6">
        <v>11277</v>
      </c>
      <c r="K260" s="6">
        <v>3453</v>
      </c>
    </row>
    <row r="261" spans="1:11" ht="14.55" customHeight="1" x14ac:dyDescent="0.25">
      <c r="A261" s="4" t="s">
        <v>52</v>
      </c>
      <c r="B261" s="4" t="s">
        <v>59</v>
      </c>
      <c r="C261" s="4" t="s">
        <v>53</v>
      </c>
      <c r="D261" s="4" t="s">
        <v>151</v>
      </c>
      <c r="E261" s="4" t="s">
        <v>152</v>
      </c>
      <c r="F261" s="6">
        <v>2659</v>
      </c>
      <c r="G261" s="4" t="s">
        <v>178</v>
      </c>
      <c r="H261" s="6">
        <v>637772</v>
      </c>
      <c r="I261" s="6">
        <v>42</v>
      </c>
      <c r="J261" s="6">
        <v>1690</v>
      </c>
      <c r="K261" s="6">
        <v>969</v>
      </c>
    </row>
    <row r="262" spans="1:11" ht="14.55" customHeight="1" x14ac:dyDescent="0.25">
      <c r="A262" s="4" t="s">
        <v>52</v>
      </c>
      <c r="B262" s="4" t="s">
        <v>59</v>
      </c>
      <c r="C262" s="4" t="s">
        <v>53</v>
      </c>
      <c r="D262" s="4" t="s">
        <v>153</v>
      </c>
      <c r="E262" s="4" t="s">
        <v>154</v>
      </c>
      <c r="F262" s="6">
        <v>5071</v>
      </c>
      <c r="G262" s="4" t="s">
        <v>178</v>
      </c>
      <c r="H262" s="6">
        <v>955272</v>
      </c>
      <c r="I262" s="6">
        <v>53</v>
      </c>
      <c r="J262" s="6">
        <v>3207</v>
      </c>
      <c r="K262" s="6">
        <v>1864</v>
      </c>
    </row>
    <row r="263" spans="1:11" ht="14.55" customHeight="1" x14ac:dyDescent="0.25">
      <c r="A263" s="4" t="s">
        <v>52</v>
      </c>
      <c r="B263" s="4" t="s">
        <v>59</v>
      </c>
      <c r="C263" s="4" t="s">
        <v>53</v>
      </c>
      <c r="D263" s="4" t="s">
        <v>155</v>
      </c>
      <c r="E263" s="4" t="s">
        <v>156</v>
      </c>
      <c r="F263" s="6">
        <v>1553</v>
      </c>
      <c r="G263" s="4" t="s">
        <v>178</v>
      </c>
      <c r="H263" s="6">
        <v>426648</v>
      </c>
      <c r="I263" s="6">
        <v>36</v>
      </c>
      <c r="J263" s="6">
        <v>934</v>
      </c>
      <c r="K263" s="6">
        <v>619</v>
      </c>
    </row>
    <row r="264" spans="1:11" ht="14.55" customHeight="1" x14ac:dyDescent="0.25">
      <c r="A264" s="4" t="s">
        <v>52</v>
      </c>
      <c r="B264" s="4" t="s">
        <v>59</v>
      </c>
      <c r="C264" s="4" t="s">
        <v>53</v>
      </c>
      <c r="D264" s="4" t="s">
        <v>157</v>
      </c>
      <c r="E264" s="4" t="s">
        <v>158</v>
      </c>
      <c r="F264" s="6">
        <v>1437</v>
      </c>
      <c r="G264" s="4" t="s">
        <v>178</v>
      </c>
      <c r="H264" s="6">
        <v>479329</v>
      </c>
      <c r="I264" s="6">
        <v>30</v>
      </c>
      <c r="J264" s="6">
        <v>940</v>
      </c>
      <c r="K264" s="6">
        <v>497</v>
      </c>
    </row>
    <row r="265" spans="1:11" ht="14.55" customHeight="1" x14ac:dyDescent="0.25">
      <c r="A265" s="4" t="s">
        <v>52</v>
      </c>
      <c r="B265" s="4" t="s">
        <v>59</v>
      </c>
      <c r="C265" s="4" t="s">
        <v>53</v>
      </c>
      <c r="D265" s="4" t="s">
        <v>159</v>
      </c>
      <c r="E265" s="4" t="s">
        <v>160</v>
      </c>
      <c r="F265" s="6">
        <v>8129</v>
      </c>
      <c r="G265" s="4" t="s">
        <v>178</v>
      </c>
      <c r="H265" s="6">
        <v>1466278</v>
      </c>
      <c r="I265" s="6">
        <v>55</v>
      </c>
      <c r="J265" s="6">
        <v>5205</v>
      </c>
      <c r="K265" s="6">
        <v>2924</v>
      </c>
    </row>
    <row r="266" spans="1:11" ht="14.55" customHeight="1" x14ac:dyDescent="0.25">
      <c r="A266" s="4" t="s">
        <v>52</v>
      </c>
      <c r="B266" s="4" t="s">
        <v>59</v>
      </c>
      <c r="C266" s="4" t="s">
        <v>53</v>
      </c>
      <c r="D266" s="4" t="s">
        <v>161</v>
      </c>
      <c r="E266" s="4" t="s">
        <v>162</v>
      </c>
      <c r="F266" s="6">
        <v>5072</v>
      </c>
      <c r="G266" s="4" t="s">
        <v>178</v>
      </c>
      <c r="H266" s="6">
        <v>1217169</v>
      </c>
      <c r="I266" s="6">
        <v>42</v>
      </c>
      <c r="J266" s="6">
        <v>3272</v>
      </c>
      <c r="K266" s="6">
        <v>1800</v>
      </c>
    </row>
    <row r="267" spans="1:11" ht="14.55" customHeight="1" x14ac:dyDescent="0.25">
      <c r="A267" s="4" t="s">
        <v>52</v>
      </c>
      <c r="B267" s="4" t="s">
        <v>59</v>
      </c>
      <c r="C267" s="4" t="s">
        <v>53</v>
      </c>
      <c r="D267" s="4" t="s">
        <v>163</v>
      </c>
      <c r="E267" s="4" t="s">
        <v>164</v>
      </c>
      <c r="F267" s="6">
        <v>6773</v>
      </c>
      <c r="G267" s="4" t="s">
        <v>178</v>
      </c>
      <c r="H267" s="6">
        <v>1136445</v>
      </c>
      <c r="I267" s="6">
        <v>60</v>
      </c>
      <c r="J267" s="6">
        <v>4371</v>
      </c>
      <c r="K267" s="6">
        <v>2402</v>
      </c>
    </row>
    <row r="268" spans="1:11" ht="14.55" customHeight="1" x14ac:dyDescent="0.25">
      <c r="A268" s="4" t="s">
        <v>52</v>
      </c>
      <c r="B268" s="4" t="s">
        <v>59</v>
      </c>
      <c r="C268" s="4" t="s">
        <v>53</v>
      </c>
      <c r="D268" s="4" t="s">
        <v>165</v>
      </c>
      <c r="E268" s="4" t="s">
        <v>166</v>
      </c>
      <c r="F268" s="6">
        <v>4185</v>
      </c>
      <c r="G268" s="4" t="s">
        <v>178</v>
      </c>
      <c r="H268" s="6">
        <v>941640</v>
      </c>
      <c r="I268" s="6">
        <v>44</v>
      </c>
      <c r="J268" s="6">
        <v>2646</v>
      </c>
      <c r="K268" s="6">
        <v>1539</v>
      </c>
    </row>
    <row r="269" spans="1:11" ht="14.55" customHeight="1" x14ac:dyDescent="0.25">
      <c r="A269" s="4" t="s">
        <v>52</v>
      </c>
      <c r="B269" s="4" t="s">
        <v>59</v>
      </c>
      <c r="C269" s="4" t="s">
        <v>53</v>
      </c>
      <c r="D269" s="4" t="s">
        <v>167</v>
      </c>
      <c r="E269" s="4" t="s">
        <v>168</v>
      </c>
      <c r="F269" s="6">
        <v>3095</v>
      </c>
      <c r="G269" s="4" t="s">
        <v>178</v>
      </c>
      <c r="H269" s="6">
        <v>824216</v>
      </c>
      <c r="I269" s="6">
        <v>38</v>
      </c>
      <c r="J269" s="6">
        <v>1981</v>
      </c>
      <c r="K269" s="6">
        <v>1114</v>
      </c>
    </row>
    <row r="270" spans="1:11" ht="14.55" customHeight="1" x14ac:dyDescent="0.25">
      <c r="A270" s="4" t="s">
        <v>52</v>
      </c>
      <c r="B270" s="4" t="s">
        <v>59</v>
      </c>
      <c r="C270" s="4" t="s">
        <v>53</v>
      </c>
      <c r="D270" s="4" t="s">
        <v>169</v>
      </c>
      <c r="E270" s="4" t="s">
        <v>170</v>
      </c>
      <c r="F270" s="6">
        <v>2503</v>
      </c>
      <c r="G270" s="4" t="s">
        <v>178</v>
      </c>
      <c r="H270" s="6">
        <v>853779</v>
      </c>
      <c r="I270" s="6">
        <v>29</v>
      </c>
      <c r="J270" s="6">
        <v>1680</v>
      </c>
      <c r="K270" s="6">
        <v>823</v>
      </c>
    </row>
    <row r="271" spans="1:11" ht="14.55" customHeight="1" x14ac:dyDescent="0.25">
      <c r="A271" s="4" t="s">
        <v>52</v>
      </c>
      <c r="B271" s="4" t="s">
        <v>59</v>
      </c>
      <c r="C271" s="4" t="s">
        <v>53</v>
      </c>
      <c r="D271" s="4" t="s">
        <v>171</v>
      </c>
      <c r="E271" s="4" t="s">
        <v>172</v>
      </c>
      <c r="F271" s="6">
        <v>6536</v>
      </c>
      <c r="G271" s="4" t="s">
        <v>178</v>
      </c>
      <c r="H271" s="6">
        <v>1431228</v>
      </c>
      <c r="I271" s="6">
        <v>46</v>
      </c>
      <c r="J271" s="6">
        <v>4609</v>
      </c>
      <c r="K271" s="6">
        <v>1927</v>
      </c>
    </row>
    <row r="272" spans="1:11" ht="14.55" customHeight="1" x14ac:dyDescent="0.25">
      <c r="A272" s="4" t="s">
        <v>52</v>
      </c>
      <c r="B272" s="4" t="s">
        <v>59</v>
      </c>
      <c r="C272" s="4" t="s">
        <v>53</v>
      </c>
      <c r="D272" s="4" t="s">
        <v>173</v>
      </c>
      <c r="E272" s="4" t="s">
        <v>174</v>
      </c>
      <c r="F272" s="6">
        <v>11422</v>
      </c>
      <c r="G272" s="4" t="s">
        <v>178</v>
      </c>
      <c r="H272" s="6">
        <v>1948316</v>
      </c>
      <c r="I272" s="6">
        <v>59</v>
      </c>
      <c r="J272" s="6">
        <v>6881</v>
      </c>
      <c r="K272" s="6">
        <v>4541</v>
      </c>
    </row>
    <row r="273" spans="1:11" ht="14.55" customHeight="1" x14ac:dyDescent="0.25">
      <c r="A273" s="4" t="s">
        <v>52</v>
      </c>
      <c r="B273" s="4" t="s">
        <v>59</v>
      </c>
      <c r="C273" s="4" t="s">
        <v>62</v>
      </c>
      <c r="D273" s="4" t="s">
        <v>82</v>
      </c>
      <c r="E273" s="4" t="s">
        <v>82</v>
      </c>
      <c r="F273" s="6">
        <v>434</v>
      </c>
      <c r="G273" s="4"/>
      <c r="H273" s="6"/>
      <c r="I273" s="6"/>
      <c r="J273" s="6">
        <v>346</v>
      </c>
      <c r="K273" s="6">
        <v>88</v>
      </c>
    </row>
    <row r="274" spans="1:11" ht="14.55" customHeight="1" x14ac:dyDescent="0.25">
      <c r="A274" s="4" t="s">
        <v>52</v>
      </c>
      <c r="B274" s="4" t="s">
        <v>59</v>
      </c>
      <c r="C274" s="4" t="s">
        <v>61</v>
      </c>
      <c r="D274" s="4" t="s">
        <v>82</v>
      </c>
      <c r="E274" s="4" t="s">
        <v>82</v>
      </c>
      <c r="F274" s="6">
        <v>15513</v>
      </c>
      <c r="G274" s="4"/>
      <c r="H274" s="6"/>
      <c r="I274" s="6"/>
      <c r="J274" s="6">
        <v>10512</v>
      </c>
      <c r="K274" s="6">
        <v>5001</v>
      </c>
    </row>
    <row r="275" spans="1:11" ht="14.55" customHeight="1" x14ac:dyDescent="0.25">
      <c r="A275" s="4" t="s">
        <v>52</v>
      </c>
      <c r="B275" s="4" t="s">
        <v>60</v>
      </c>
      <c r="C275" s="4" t="s">
        <v>53</v>
      </c>
      <c r="D275" s="4" t="s">
        <v>90</v>
      </c>
      <c r="E275" s="4" t="s">
        <v>91</v>
      </c>
      <c r="F275" s="6">
        <v>2170</v>
      </c>
      <c r="G275" s="4" t="s">
        <v>178</v>
      </c>
      <c r="H275" s="6">
        <v>782098</v>
      </c>
      <c r="I275" s="6">
        <v>28</v>
      </c>
      <c r="J275" s="6">
        <v>1359</v>
      </c>
      <c r="K275" s="6">
        <v>811</v>
      </c>
    </row>
    <row r="276" spans="1:11" ht="14.55" customHeight="1" x14ac:dyDescent="0.25">
      <c r="A276" s="4" t="s">
        <v>52</v>
      </c>
      <c r="B276" s="4" t="s">
        <v>60</v>
      </c>
      <c r="C276" s="4" t="s">
        <v>53</v>
      </c>
      <c r="D276" s="4" t="s">
        <v>93</v>
      </c>
      <c r="E276" s="4" t="s">
        <v>94</v>
      </c>
      <c r="F276" s="6">
        <v>3409</v>
      </c>
      <c r="G276" s="4" t="s">
        <v>178</v>
      </c>
      <c r="H276" s="6">
        <v>800540</v>
      </c>
      <c r="I276" s="6">
        <v>43</v>
      </c>
      <c r="J276" s="6">
        <v>2066</v>
      </c>
      <c r="K276" s="6">
        <v>1343</v>
      </c>
    </row>
    <row r="277" spans="1:11" ht="14.55" customHeight="1" x14ac:dyDescent="0.25">
      <c r="A277" s="4" t="s">
        <v>52</v>
      </c>
      <c r="B277" s="4" t="s">
        <v>60</v>
      </c>
      <c r="C277" s="4" t="s">
        <v>53</v>
      </c>
      <c r="D277" s="4" t="s">
        <v>95</v>
      </c>
      <c r="E277" s="4" t="s">
        <v>96</v>
      </c>
      <c r="F277" s="6">
        <v>8198</v>
      </c>
      <c r="G277" s="4" t="s">
        <v>178</v>
      </c>
      <c r="H277" s="6">
        <v>1077159</v>
      </c>
      <c r="I277" s="6">
        <v>76</v>
      </c>
      <c r="J277" s="6">
        <v>4754</v>
      </c>
      <c r="K277" s="6">
        <v>3444</v>
      </c>
    </row>
    <row r="278" spans="1:11" ht="14.55" customHeight="1" x14ac:dyDescent="0.25">
      <c r="A278" s="4" t="s">
        <v>52</v>
      </c>
      <c r="B278" s="4" t="s">
        <v>60</v>
      </c>
      <c r="C278" s="4" t="s">
        <v>53</v>
      </c>
      <c r="D278" s="4" t="s">
        <v>97</v>
      </c>
      <c r="E278" s="4" t="s">
        <v>98</v>
      </c>
      <c r="F278" s="6">
        <v>6493</v>
      </c>
      <c r="G278" s="4" t="s">
        <v>178</v>
      </c>
      <c r="H278" s="6">
        <v>966500</v>
      </c>
      <c r="I278" s="6">
        <v>67</v>
      </c>
      <c r="J278" s="6">
        <v>3965</v>
      </c>
      <c r="K278" s="6">
        <v>2528</v>
      </c>
    </row>
    <row r="279" spans="1:11" ht="14.55" customHeight="1" x14ac:dyDescent="0.25">
      <c r="A279" s="4" t="s">
        <v>52</v>
      </c>
      <c r="B279" s="4" t="s">
        <v>60</v>
      </c>
      <c r="C279" s="4" t="s">
        <v>53</v>
      </c>
      <c r="D279" s="4" t="s">
        <v>99</v>
      </c>
      <c r="E279" s="4" t="s">
        <v>100</v>
      </c>
      <c r="F279" s="6">
        <v>4000</v>
      </c>
      <c r="G279" s="4" t="s">
        <v>178</v>
      </c>
      <c r="H279" s="6">
        <v>818305</v>
      </c>
      <c r="I279" s="6">
        <v>49</v>
      </c>
      <c r="J279" s="6">
        <v>2835</v>
      </c>
      <c r="K279" s="6">
        <v>1165</v>
      </c>
    </row>
    <row r="280" spans="1:11" ht="14.55" customHeight="1" x14ac:dyDescent="0.25">
      <c r="A280" s="4" t="s">
        <v>52</v>
      </c>
      <c r="B280" s="4" t="s">
        <v>60</v>
      </c>
      <c r="C280" s="4" t="s">
        <v>53</v>
      </c>
      <c r="D280" s="4" t="s">
        <v>101</v>
      </c>
      <c r="E280" s="4" t="s">
        <v>102</v>
      </c>
      <c r="F280" s="6">
        <v>4516</v>
      </c>
      <c r="G280" s="4" t="s">
        <v>178</v>
      </c>
      <c r="H280" s="6">
        <v>1459578</v>
      </c>
      <c r="I280" s="6">
        <v>31</v>
      </c>
      <c r="J280" s="6">
        <v>2925</v>
      </c>
      <c r="K280" s="6">
        <v>1591</v>
      </c>
    </row>
    <row r="281" spans="1:11" ht="14.55" customHeight="1" x14ac:dyDescent="0.25">
      <c r="A281" s="4" t="s">
        <v>52</v>
      </c>
      <c r="B281" s="4" t="s">
        <v>60</v>
      </c>
      <c r="C281" s="4" t="s">
        <v>53</v>
      </c>
      <c r="D281" s="4" t="s">
        <v>103</v>
      </c>
      <c r="E281" s="4" t="s">
        <v>104</v>
      </c>
      <c r="F281" s="6">
        <v>2656</v>
      </c>
      <c r="G281" s="4" t="s">
        <v>178</v>
      </c>
      <c r="H281" s="6">
        <v>752342</v>
      </c>
      <c r="I281" s="6">
        <v>35</v>
      </c>
      <c r="J281" s="6">
        <v>1607</v>
      </c>
      <c r="K281" s="6">
        <v>1049</v>
      </c>
    </row>
    <row r="282" spans="1:11" ht="14.55" customHeight="1" x14ac:dyDescent="0.25">
      <c r="A282" s="4" t="s">
        <v>52</v>
      </c>
      <c r="B282" s="4" t="s">
        <v>60</v>
      </c>
      <c r="C282" s="4" t="s">
        <v>53</v>
      </c>
      <c r="D282" s="4" t="s">
        <v>105</v>
      </c>
      <c r="E282" s="4" t="s">
        <v>106</v>
      </c>
      <c r="F282" s="6">
        <v>9519</v>
      </c>
      <c r="G282" s="4" t="s">
        <v>178</v>
      </c>
      <c r="H282" s="6">
        <v>2100122</v>
      </c>
      <c r="I282" s="6">
        <v>45</v>
      </c>
      <c r="J282" s="6">
        <v>5787</v>
      </c>
      <c r="K282" s="6">
        <v>3732</v>
      </c>
    </row>
    <row r="283" spans="1:11" ht="14.55" customHeight="1" x14ac:dyDescent="0.25">
      <c r="A283" s="4" t="s">
        <v>52</v>
      </c>
      <c r="B283" s="4" t="s">
        <v>60</v>
      </c>
      <c r="C283" s="4" t="s">
        <v>53</v>
      </c>
      <c r="D283" s="4" t="s">
        <v>107</v>
      </c>
      <c r="E283" s="4" t="s">
        <v>108</v>
      </c>
      <c r="F283" s="6">
        <v>1597</v>
      </c>
      <c r="G283" s="4" t="s">
        <v>178</v>
      </c>
      <c r="H283" s="6">
        <v>483932</v>
      </c>
      <c r="I283" s="6">
        <v>33</v>
      </c>
      <c r="J283" s="6">
        <v>931</v>
      </c>
      <c r="K283" s="6">
        <v>666</v>
      </c>
    </row>
    <row r="284" spans="1:11" ht="14.55" customHeight="1" x14ac:dyDescent="0.25">
      <c r="A284" s="4" t="s">
        <v>52</v>
      </c>
      <c r="B284" s="4" t="s">
        <v>60</v>
      </c>
      <c r="C284" s="4" t="s">
        <v>53</v>
      </c>
      <c r="D284" s="4" t="s">
        <v>109</v>
      </c>
      <c r="E284" s="4" t="s">
        <v>110</v>
      </c>
      <c r="F284" s="6">
        <v>3767</v>
      </c>
      <c r="G284" s="4" t="s">
        <v>178</v>
      </c>
      <c r="H284" s="6">
        <v>783439</v>
      </c>
      <c r="I284" s="6">
        <v>48</v>
      </c>
      <c r="J284" s="6">
        <v>2385</v>
      </c>
      <c r="K284" s="6">
        <v>1382</v>
      </c>
    </row>
    <row r="285" spans="1:11" ht="14.55" customHeight="1" x14ac:dyDescent="0.25">
      <c r="A285" s="4" t="s">
        <v>52</v>
      </c>
      <c r="B285" s="4" t="s">
        <v>60</v>
      </c>
      <c r="C285" s="4" t="s">
        <v>53</v>
      </c>
      <c r="D285" s="4" t="s">
        <v>111</v>
      </c>
      <c r="E285" s="4" t="s">
        <v>112</v>
      </c>
      <c r="F285" s="6">
        <v>3829</v>
      </c>
      <c r="G285" s="4" t="s">
        <v>178</v>
      </c>
      <c r="H285" s="6">
        <v>878054</v>
      </c>
      <c r="I285" s="6">
        <v>44</v>
      </c>
      <c r="J285" s="6">
        <v>2428</v>
      </c>
      <c r="K285" s="6">
        <v>1401</v>
      </c>
    </row>
    <row r="286" spans="1:11" ht="14.55" customHeight="1" x14ac:dyDescent="0.25">
      <c r="A286" s="4" t="s">
        <v>52</v>
      </c>
      <c r="B286" s="4" t="s">
        <v>60</v>
      </c>
      <c r="C286" s="4" t="s">
        <v>53</v>
      </c>
      <c r="D286" s="4" t="s">
        <v>113</v>
      </c>
      <c r="E286" s="4" t="s">
        <v>114</v>
      </c>
      <c r="F286" s="6">
        <v>3735</v>
      </c>
      <c r="G286" s="4" t="s">
        <v>178</v>
      </c>
      <c r="H286" s="6">
        <v>1034532</v>
      </c>
      <c r="I286" s="6">
        <v>36</v>
      </c>
      <c r="J286" s="6">
        <v>2403</v>
      </c>
      <c r="K286" s="6">
        <v>1332</v>
      </c>
    </row>
    <row r="287" spans="1:11" ht="14.55" customHeight="1" x14ac:dyDescent="0.25">
      <c r="A287" s="4" t="s">
        <v>52</v>
      </c>
      <c r="B287" s="4" t="s">
        <v>60</v>
      </c>
      <c r="C287" s="4" t="s">
        <v>53</v>
      </c>
      <c r="D287" s="4" t="s">
        <v>115</v>
      </c>
      <c r="E287" s="4" t="s">
        <v>116</v>
      </c>
      <c r="F287" s="6">
        <v>2570</v>
      </c>
      <c r="G287" s="4" t="s">
        <v>178</v>
      </c>
      <c r="H287" s="6">
        <v>661539</v>
      </c>
      <c r="I287" s="6">
        <v>39</v>
      </c>
      <c r="J287" s="6">
        <v>1727</v>
      </c>
      <c r="K287" s="6">
        <v>843</v>
      </c>
    </row>
    <row r="288" spans="1:11" ht="14.55" customHeight="1" x14ac:dyDescent="0.25">
      <c r="A288" s="4" t="s">
        <v>52</v>
      </c>
      <c r="B288" s="4" t="s">
        <v>60</v>
      </c>
      <c r="C288" s="4" t="s">
        <v>53</v>
      </c>
      <c r="D288" s="4" t="s">
        <v>117</v>
      </c>
      <c r="E288" s="4" t="s">
        <v>118</v>
      </c>
      <c r="F288" s="6">
        <v>2264</v>
      </c>
      <c r="G288" s="4" t="s">
        <v>178</v>
      </c>
      <c r="H288" s="6">
        <v>616995</v>
      </c>
      <c r="I288" s="6">
        <v>37</v>
      </c>
      <c r="J288" s="6">
        <v>1545</v>
      </c>
      <c r="K288" s="6">
        <v>719</v>
      </c>
    </row>
    <row r="289" spans="1:11" ht="14.55" customHeight="1" x14ac:dyDescent="0.25">
      <c r="A289" s="4" t="s">
        <v>52</v>
      </c>
      <c r="B289" s="4" t="s">
        <v>60</v>
      </c>
      <c r="C289" s="4" t="s">
        <v>53</v>
      </c>
      <c r="D289" s="4" t="s">
        <v>119</v>
      </c>
      <c r="E289" s="4" t="s">
        <v>120</v>
      </c>
      <c r="F289" s="6">
        <v>1852</v>
      </c>
      <c r="G289" s="4" t="s">
        <v>178</v>
      </c>
      <c r="H289" s="6">
        <v>537924</v>
      </c>
      <c r="I289" s="6">
        <v>34</v>
      </c>
      <c r="J289" s="6">
        <v>1271</v>
      </c>
      <c r="K289" s="6">
        <v>581</v>
      </c>
    </row>
    <row r="290" spans="1:11" ht="14.55" customHeight="1" x14ac:dyDescent="0.25">
      <c r="A290" s="4" t="s">
        <v>52</v>
      </c>
      <c r="B290" s="4" t="s">
        <v>60</v>
      </c>
      <c r="C290" s="4" t="s">
        <v>53</v>
      </c>
      <c r="D290" s="4" t="s">
        <v>121</v>
      </c>
      <c r="E290" s="4" t="s">
        <v>122</v>
      </c>
      <c r="F290" s="6">
        <v>13427</v>
      </c>
      <c r="G290" s="4" t="s">
        <v>178</v>
      </c>
      <c r="H290" s="6">
        <v>2320837</v>
      </c>
      <c r="I290" s="6">
        <v>58</v>
      </c>
      <c r="J290" s="6">
        <v>7643</v>
      </c>
      <c r="K290" s="6">
        <v>5784</v>
      </c>
    </row>
    <row r="291" spans="1:11" ht="14.55" customHeight="1" x14ac:dyDescent="0.25">
      <c r="A291" s="4" t="s">
        <v>52</v>
      </c>
      <c r="B291" s="4" t="s">
        <v>60</v>
      </c>
      <c r="C291" s="4" t="s">
        <v>53</v>
      </c>
      <c r="D291" s="4" t="s">
        <v>123</v>
      </c>
      <c r="E291" s="4" t="s">
        <v>124</v>
      </c>
      <c r="F291" s="6">
        <v>5745</v>
      </c>
      <c r="G291" s="4" t="s">
        <v>178</v>
      </c>
      <c r="H291" s="6">
        <v>1520524</v>
      </c>
      <c r="I291" s="6">
        <v>38</v>
      </c>
      <c r="J291" s="6">
        <v>3615</v>
      </c>
      <c r="K291" s="6">
        <v>2130</v>
      </c>
    </row>
    <row r="292" spans="1:11" ht="14.55" customHeight="1" x14ac:dyDescent="0.25">
      <c r="A292" s="4" t="s">
        <v>52</v>
      </c>
      <c r="B292" s="4" t="s">
        <v>60</v>
      </c>
      <c r="C292" s="4" t="s">
        <v>53</v>
      </c>
      <c r="D292" s="4" t="s">
        <v>125</v>
      </c>
      <c r="E292" s="4" t="s">
        <v>126</v>
      </c>
      <c r="F292" s="6">
        <v>2252</v>
      </c>
      <c r="G292" s="4" t="s">
        <v>178</v>
      </c>
      <c r="H292" s="6">
        <v>662650</v>
      </c>
      <c r="I292" s="6">
        <v>34</v>
      </c>
      <c r="J292" s="6">
        <v>1421</v>
      </c>
      <c r="K292" s="6">
        <v>831</v>
      </c>
    </row>
    <row r="293" spans="1:11" ht="14.55" customHeight="1" x14ac:dyDescent="0.25">
      <c r="A293" s="4" t="s">
        <v>52</v>
      </c>
      <c r="B293" s="4" t="s">
        <v>60</v>
      </c>
      <c r="C293" s="4" t="s">
        <v>53</v>
      </c>
      <c r="D293" s="4" t="s">
        <v>127</v>
      </c>
      <c r="E293" s="4" t="s">
        <v>128</v>
      </c>
      <c r="F293" s="6">
        <v>4906</v>
      </c>
      <c r="G293" s="4" t="s">
        <v>178</v>
      </c>
      <c r="H293" s="6">
        <v>1204805</v>
      </c>
      <c r="I293" s="6">
        <v>41</v>
      </c>
      <c r="J293" s="6">
        <v>3222</v>
      </c>
      <c r="K293" s="6">
        <v>1684</v>
      </c>
    </row>
    <row r="294" spans="1:11" ht="14.55" customHeight="1" x14ac:dyDescent="0.25">
      <c r="A294" s="4" t="s">
        <v>52</v>
      </c>
      <c r="B294" s="4" t="s">
        <v>60</v>
      </c>
      <c r="C294" s="4" t="s">
        <v>53</v>
      </c>
      <c r="D294" s="4" t="s">
        <v>129</v>
      </c>
      <c r="E294" s="4" t="s">
        <v>130</v>
      </c>
      <c r="F294" s="6">
        <v>5191</v>
      </c>
      <c r="G294" s="4" t="s">
        <v>178</v>
      </c>
      <c r="H294" s="6">
        <v>1423418</v>
      </c>
      <c r="I294" s="6">
        <v>36</v>
      </c>
      <c r="J294" s="6">
        <v>3128</v>
      </c>
      <c r="K294" s="6">
        <v>2063</v>
      </c>
    </row>
    <row r="295" spans="1:11" ht="14.55" customHeight="1" x14ac:dyDescent="0.25">
      <c r="A295" s="4" t="s">
        <v>52</v>
      </c>
      <c r="B295" s="4" t="s">
        <v>60</v>
      </c>
      <c r="C295" s="4" t="s">
        <v>53</v>
      </c>
      <c r="D295" s="4" t="s">
        <v>131</v>
      </c>
      <c r="E295" s="4" t="s">
        <v>132</v>
      </c>
      <c r="F295" s="6">
        <v>6677</v>
      </c>
      <c r="G295" s="4" t="s">
        <v>178</v>
      </c>
      <c r="H295" s="6">
        <v>1512542</v>
      </c>
      <c r="I295" s="6">
        <v>44</v>
      </c>
      <c r="J295" s="6">
        <v>4396</v>
      </c>
      <c r="K295" s="6">
        <v>2281</v>
      </c>
    </row>
    <row r="296" spans="1:11" ht="14.55" customHeight="1" x14ac:dyDescent="0.25">
      <c r="A296" s="4" t="s">
        <v>52</v>
      </c>
      <c r="B296" s="4" t="s">
        <v>60</v>
      </c>
      <c r="C296" s="4" t="s">
        <v>53</v>
      </c>
      <c r="D296" s="4" t="s">
        <v>133</v>
      </c>
      <c r="E296" s="4" t="s">
        <v>134</v>
      </c>
      <c r="F296" s="6">
        <v>6199</v>
      </c>
      <c r="G296" s="4" t="s">
        <v>178</v>
      </c>
      <c r="H296" s="6">
        <v>1424324</v>
      </c>
      <c r="I296" s="6">
        <v>44</v>
      </c>
      <c r="J296" s="6">
        <v>3485</v>
      </c>
      <c r="K296" s="6">
        <v>2714</v>
      </c>
    </row>
    <row r="297" spans="1:11" ht="14.55" customHeight="1" x14ac:dyDescent="0.25">
      <c r="A297" s="4" t="s">
        <v>52</v>
      </c>
      <c r="B297" s="4" t="s">
        <v>60</v>
      </c>
      <c r="C297" s="4" t="s">
        <v>53</v>
      </c>
      <c r="D297" s="4" t="s">
        <v>135</v>
      </c>
      <c r="E297" s="4" t="s">
        <v>136</v>
      </c>
      <c r="F297" s="6">
        <v>5349</v>
      </c>
      <c r="G297" s="4" t="s">
        <v>178</v>
      </c>
      <c r="H297" s="6">
        <v>925304</v>
      </c>
      <c r="I297" s="6">
        <v>58</v>
      </c>
      <c r="J297" s="6">
        <v>3325</v>
      </c>
      <c r="K297" s="6">
        <v>2024</v>
      </c>
    </row>
    <row r="298" spans="1:11" ht="14.55" customHeight="1" x14ac:dyDescent="0.25">
      <c r="A298" s="4" t="s">
        <v>52</v>
      </c>
      <c r="B298" s="4" t="s">
        <v>60</v>
      </c>
      <c r="C298" s="4" t="s">
        <v>53</v>
      </c>
      <c r="D298" s="4" t="s">
        <v>137</v>
      </c>
      <c r="E298" s="4" t="s">
        <v>138</v>
      </c>
      <c r="F298" s="6">
        <v>2896</v>
      </c>
      <c r="G298" s="4" t="s">
        <v>178</v>
      </c>
      <c r="H298" s="6">
        <v>645833</v>
      </c>
      <c r="I298" s="6">
        <v>45</v>
      </c>
      <c r="J298" s="6">
        <v>1855</v>
      </c>
      <c r="K298" s="6">
        <v>1041</v>
      </c>
    </row>
    <row r="299" spans="1:11" ht="14.55" customHeight="1" x14ac:dyDescent="0.25">
      <c r="A299" s="4" t="s">
        <v>52</v>
      </c>
      <c r="B299" s="4" t="s">
        <v>60</v>
      </c>
      <c r="C299" s="4" t="s">
        <v>53</v>
      </c>
      <c r="D299" s="4" t="s">
        <v>139</v>
      </c>
      <c r="E299" s="4" t="s">
        <v>140</v>
      </c>
      <c r="F299" s="6">
        <v>4154</v>
      </c>
      <c r="G299" s="4" t="s">
        <v>178</v>
      </c>
      <c r="H299" s="6">
        <v>975819</v>
      </c>
      <c r="I299" s="6">
        <v>43</v>
      </c>
      <c r="J299" s="6">
        <v>2705</v>
      </c>
      <c r="K299" s="6">
        <v>1449</v>
      </c>
    </row>
    <row r="300" spans="1:11" ht="14.55" customHeight="1" x14ac:dyDescent="0.25">
      <c r="A300" s="4" t="s">
        <v>52</v>
      </c>
      <c r="B300" s="4" t="s">
        <v>60</v>
      </c>
      <c r="C300" s="4" t="s">
        <v>53</v>
      </c>
      <c r="D300" s="4" t="s">
        <v>141</v>
      </c>
      <c r="E300" s="4" t="s">
        <v>142</v>
      </c>
      <c r="F300" s="6">
        <v>2831</v>
      </c>
      <c r="G300" s="4" t="s">
        <v>178</v>
      </c>
      <c r="H300" s="6">
        <v>872776</v>
      </c>
      <c r="I300" s="6">
        <v>32</v>
      </c>
      <c r="J300" s="6">
        <v>1725</v>
      </c>
      <c r="K300" s="6">
        <v>1106</v>
      </c>
    </row>
    <row r="301" spans="1:11" ht="14.55" customHeight="1" x14ac:dyDescent="0.25">
      <c r="A301" s="4" t="s">
        <v>52</v>
      </c>
      <c r="B301" s="4" t="s">
        <v>60</v>
      </c>
      <c r="C301" s="4" t="s">
        <v>53</v>
      </c>
      <c r="D301" s="4" t="s">
        <v>143</v>
      </c>
      <c r="E301" s="4" t="s">
        <v>144</v>
      </c>
      <c r="F301" s="6">
        <v>8804</v>
      </c>
      <c r="G301" s="4" t="s">
        <v>178</v>
      </c>
      <c r="H301" s="6">
        <v>1151808</v>
      </c>
      <c r="I301" s="6">
        <v>76</v>
      </c>
      <c r="J301" s="6">
        <v>6024</v>
      </c>
      <c r="K301" s="6">
        <v>2780</v>
      </c>
    </row>
    <row r="302" spans="1:11" ht="14.55" customHeight="1" x14ac:dyDescent="0.25">
      <c r="A302" s="4" t="s">
        <v>52</v>
      </c>
      <c r="B302" s="4" t="s">
        <v>60</v>
      </c>
      <c r="C302" s="4" t="s">
        <v>53</v>
      </c>
      <c r="D302" s="4" t="s">
        <v>145</v>
      </c>
      <c r="E302" s="4" t="s">
        <v>146</v>
      </c>
      <c r="F302" s="6">
        <v>11716</v>
      </c>
      <c r="G302" s="4" t="s">
        <v>178</v>
      </c>
      <c r="H302" s="6">
        <v>1610368</v>
      </c>
      <c r="I302" s="6">
        <v>73</v>
      </c>
      <c r="J302" s="6">
        <v>7223</v>
      </c>
      <c r="K302" s="6">
        <v>4493</v>
      </c>
    </row>
    <row r="303" spans="1:11" ht="14.55" customHeight="1" x14ac:dyDescent="0.25">
      <c r="A303" s="4" t="s">
        <v>52</v>
      </c>
      <c r="B303" s="4" t="s">
        <v>60</v>
      </c>
      <c r="C303" s="4" t="s">
        <v>53</v>
      </c>
      <c r="D303" s="4" t="s">
        <v>147</v>
      </c>
      <c r="E303" s="4" t="s">
        <v>148</v>
      </c>
      <c r="F303" s="6">
        <v>14761</v>
      </c>
      <c r="G303" s="4" t="s">
        <v>178</v>
      </c>
      <c r="H303" s="6">
        <v>2480998</v>
      </c>
      <c r="I303" s="6">
        <v>59</v>
      </c>
      <c r="J303" s="6">
        <v>9492</v>
      </c>
      <c r="K303" s="6">
        <v>5269</v>
      </c>
    </row>
    <row r="304" spans="1:11" ht="14.55" customHeight="1" x14ac:dyDescent="0.25">
      <c r="A304" s="4" t="s">
        <v>52</v>
      </c>
      <c r="B304" s="4" t="s">
        <v>60</v>
      </c>
      <c r="C304" s="4" t="s">
        <v>53</v>
      </c>
      <c r="D304" s="4" t="s">
        <v>149</v>
      </c>
      <c r="E304" s="4" t="s">
        <v>150</v>
      </c>
      <c r="F304" s="6">
        <v>14125</v>
      </c>
      <c r="G304" s="4" t="s">
        <v>178</v>
      </c>
      <c r="H304" s="6">
        <v>1727921</v>
      </c>
      <c r="I304" s="6">
        <v>82</v>
      </c>
      <c r="J304" s="6">
        <v>10510</v>
      </c>
      <c r="K304" s="6">
        <v>3615</v>
      </c>
    </row>
    <row r="305" spans="1:11" ht="14.55" customHeight="1" x14ac:dyDescent="0.25">
      <c r="A305" s="4" t="s">
        <v>52</v>
      </c>
      <c r="B305" s="4" t="s">
        <v>60</v>
      </c>
      <c r="C305" s="4" t="s">
        <v>53</v>
      </c>
      <c r="D305" s="4" t="s">
        <v>151</v>
      </c>
      <c r="E305" s="4" t="s">
        <v>152</v>
      </c>
      <c r="F305" s="6">
        <v>2719</v>
      </c>
      <c r="G305" s="4" t="s">
        <v>178</v>
      </c>
      <c r="H305" s="6">
        <v>637772</v>
      </c>
      <c r="I305" s="6">
        <v>43</v>
      </c>
      <c r="J305" s="6">
        <v>1701</v>
      </c>
      <c r="K305" s="6">
        <v>1018</v>
      </c>
    </row>
    <row r="306" spans="1:11" ht="14.55" customHeight="1" x14ac:dyDescent="0.25">
      <c r="A306" s="4" t="s">
        <v>52</v>
      </c>
      <c r="B306" s="4" t="s">
        <v>60</v>
      </c>
      <c r="C306" s="4" t="s">
        <v>53</v>
      </c>
      <c r="D306" s="4" t="s">
        <v>153</v>
      </c>
      <c r="E306" s="4" t="s">
        <v>154</v>
      </c>
      <c r="F306" s="6">
        <v>5018</v>
      </c>
      <c r="G306" s="4" t="s">
        <v>178</v>
      </c>
      <c r="H306" s="6">
        <v>955272</v>
      </c>
      <c r="I306" s="6">
        <v>53</v>
      </c>
      <c r="J306" s="6">
        <v>3085</v>
      </c>
      <c r="K306" s="6">
        <v>1933</v>
      </c>
    </row>
    <row r="307" spans="1:11" ht="14.55" customHeight="1" x14ac:dyDescent="0.25">
      <c r="A307" s="4" t="s">
        <v>52</v>
      </c>
      <c r="B307" s="4" t="s">
        <v>60</v>
      </c>
      <c r="C307" s="4" t="s">
        <v>53</v>
      </c>
      <c r="D307" s="4" t="s">
        <v>155</v>
      </c>
      <c r="E307" s="4" t="s">
        <v>156</v>
      </c>
      <c r="F307" s="6">
        <v>1552</v>
      </c>
      <c r="G307" s="4" t="s">
        <v>178</v>
      </c>
      <c r="H307" s="6">
        <v>426648</v>
      </c>
      <c r="I307" s="6">
        <v>36</v>
      </c>
      <c r="J307" s="6">
        <v>913</v>
      </c>
      <c r="K307" s="6">
        <v>639</v>
      </c>
    </row>
    <row r="308" spans="1:11" ht="14.55" customHeight="1" x14ac:dyDescent="0.25">
      <c r="A308" s="4" t="s">
        <v>52</v>
      </c>
      <c r="B308" s="4" t="s">
        <v>60</v>
      </c>
      <c r="C308" s="4" t="s">
        <v>53</v>
      </c>
      <c r="D308" s="4" t="s">
        <v>157</v>
      </c>
      <c r="E308" s="4" t="s">
        <v>158</v>
      </c>
      <c r="F308" s="6">
        <v>1399</v>
      </c>
      <c r="G308" s="4" t="s">
        <v>178</v>
      </c>
      <c r="H308" s="6">
        <v>479329</v>
      </c>
      <c r="I308" s="6">
        <v>29</v>
      </c>
      <c r="J308" s="6">
        <v>1004</v>
      </c>
      <c r="K308" s="6">
        <v>395</v>
      </c>
    </row>
    <row r="309" spans="1:11" ht="14.55" customHeight="1" x14ac:dyDescent="0.25">
      <c r="A309" s="4" t="s">
        <v>52</v>
      </c>
      <c r="B309" s="4" t="s">
        <v>60</v>
      </c>
      <c r="C309" s="4" t="s">
        <v>53</v>
      </c>
      <c r="D309" s="4" t="s">
        <v>159</v>
      </c>
      <c r="E309" s="4" t="s">
        <v>160</v>
      </c>
      <c r="F309" s="6">
        <v>8285</v>
      </c>
      <c r="G309" s="4" t="s">
        <v>178</v>
      </c>
      <c r="H309" s="6">
        <v>1466278</v>
      </c>
      <c r="I309" s="6">
        <v>57</v>
      </c>
      <c r="J309" s="6">
        <v>5305</v>
      </c>
      <c r="K309" s="6">
        <v>2980</v>
      </c>
    </row>
    <row r="310" spans="1:11" ht="14.55" customHeight="1" x14ac:dyDescent="0.25">
      <c r="A310" s="4" t="s">
        <v>52</v>
      </c>
      <c r="B310" s="4" t="s">
        <v>60</v>
      </c>
      <c r="C310" s="4" t="s">
        <v>53</v>
      </c>
      <c r="D310" s="4" t="s">
        <v>161</v>
      </c>
      <c r="E310" s="4" t="s">
        <v>162</v>
      </c>
      <c r="F310" s="6">
        <v>5396</v>
      </c>
      <c r="G310" s="4" t="s">
        <v>178</v>
      </c>
      <c r="H310" s="6">
        <v>1217169</v>
      </c>
      <c r="I310" s="6">
        <v>44</v>
      </c>
      <c r="J310" s="6">
        <v>3565</v>
      </c>
      <c r="K310" s="6">
        <v>1831</v>
      </c>
    </row>
    <row r="311" spans="1:11" ht="14.55" customHeight="1" x14ac:dyDescent="0.25">
      <c r="A311" s="4" t="s">
        <v>52</v>
      </c>
      <c r="B311" s="4" t="s">
        <v>60</v>
      </c>
      <c r="C311" s="4" t="s">
        <v>53</v>
      </c>
      <c r="D311" s="4" t="s">
        <v>163</v>
      </c>
      <c r="E311" s="4" t="s">
        <v>164</v>
      </c>
      <c r="F311" s="6">
        <v>6801</v>
      </c>
      <c r="G311" s="4" t="s">
        <v>178</v>
      </c>
      <c r="H311" s="6">
        <v>1136445</v>
      </c>
      <c r="I311" s="6">
        <v>60</v>
      </c>
      <c r="J311" s="6">
        <v>4375</v>
      </c>
      <c r="K311" s="6">
        <v>2426</v>
      </c>
    </row>
    <row r="312" spans="1:11" ht="14.55" customHeight="1" x14ac:dyDescent="0.25">
      <c r="A312" s="4" t="s">
        <v>52</v>
      </c>
      <c r="B312" s="4" t="s">
        <v>60</v>
      </c>
      <c r="C312" s="4" t="s">
        <v>53</v>
      </c>
      <c r="D312" s="4" t="s">
        <v>165</v>
      </c>
      <c r="E312" s="4" t="s">
        <v>166</v>
      </c>
      <c r="F312" s="6">
        <v>3837</v>
      </c>
      <c r="G312" s="4" t="s">
        <v>178</v>
      </c>
      <c r="H312" s="6">
        <v>941640</v>
      </c>
      <c r="I312" s="6">
        <v>41</v>
      </c>
      <c r="J312" s="6">
        <v>2266</v>
      </c>
      <c r="K312" s="6">
        <v>1571</v>
      </c>
    </row>
    <row r="313" spans="1:11" ht="14.55" customHeight="1" x14ac:dyDescent="0.25">
      <c r="A313" s="4" t="s">
        <v>52</v>
      </c>
      <c r="B313" s="4" t="s">
        <v>60</v>
      </c>
      <c r="C313" s="4" t="s">
        <v>53</v>
      </c>
      <c r="D313" s="4" t="s">
        <v>167</v>
      </c>
      <c r="E313" s="4" t="s">
        <v>168</v>
      </c>
      <c r="F313" s="6">
        <v>2816</v>
      </c>
      <c r="G313" s="4" t="s">
        <v>178</v>
      </c>
      <c r="H313" s="6">
        <v>824216</v>
      </c>
      <c r="I313" s="6">
        <v>34</v>
      </c>
      <c r="J313" s="6">
        <v>1640</v>
      </c>
      <c r="K313" s="6">
        <v>1176</v>
      </c>
    </row>
    <row r="314" spans="1:11" ht="14.55" customHeight="1" x14ac:dyDescent="0.25">
      <c r="A314" s="4" t="s">
        <v>52</v>
      </c>
      <c r="B314" s="4" t="s">
        <v>60</v>
      </c>
      <c r="C314" s="4" t="s">
        <v>53</v>
      </c>
      <c r="D314" s="4" t="s">
        <v>169</v>
      </c>
      <c r="E314" s="4" t="s">
        <v>170</v>
      </c>
      <c r="F314" s="6">
        <v>2613</v>
      </c>
      <c r="G314" s="4" t="s">
        <v>178</v>
      </c>
      <c r="H314" s="6">
        <v>853779</v>
      </c>
      <c r="I314" s="6">
        <v>31</v>
      </c>
      <c r="J314" s="6">
        <v>1840</v>
      </c>
      <c r="K314" s="6">
        <v>773</v>
      </c>
    </row>
    <row r="315" spans="1:11" ht="14.55" customHeight="1" x14ac:dyDescent="0.25">
      <c r="A315" s="4" t="s">
        <v>52</v>
      </c>
      <c r="B315" s="4" t="s">
        <v>60</v>
      </c>
      <c r="C315" s="4" t="s">
        <v>53</v>
      </c>
      <c r="D315" s="4" t="s">
        <v>171</v>
      </c>
      <c r="E315" s="4" t="s">
        <v>172</v>
      </c>
      <c r="F315" s="6">
        <v>6357</v>
      </c>
      <c r="G315" s="4" t="s">
        <v>178</v>
      </c>
      <c r="H315" s="6">
        <v>1431228</v>
      </c>
      <c r="I315" s="6">
        <v>44</v>
      </c>
      <c r="J315" s="6">
        <v>4397</v>
      </c>
      <c r="K315" s="6">
        <v>1960</v>
      </c>
    </row>
    <row r="316" spans="1:11" ht="14.55" customHeight="1" x14ac:dyDescent="0.25">
      <c r="A316" s="4" t="s">
        <v>52</v>
      </c>
      <c r="B316" s="4" t="s">
        <v>60</v>
      </c>
      <c r="C316" s="4" t="s">
        <v>53</v>
      </c>
      <c r="D316" s="4" t="s">
        <v>173</v>
      </c>
      <c r="E316" s="4" t="s">
        <v>174</v>
      </c>
      <c r="F316" s="6">
        <v>10889</v>
      </c>
      <c r="G316" s="4" t="s">
        <v>178</v>
      </c>
      <c r="H316" s="6">
        <v>1948316</v>
      </c>
      <c r="I316" s="6">
        <v>56</v>
      </c>
      <c r="J316" s="6">
        <v>6249</v>
      </c>
      <c r="K316" s="6">
        <v>4640</v>
      </c>
    </row>
    <row r="317" spans="1:11" ht="14.55" customHeight="1" x14ac:dyDescent="0.25">
      <c r="A317" s="4" t="s">
        <v>52</v>
      </c>
      <c r="B317" s="4" t="s">
        <v>60</v>
      </c>
      <c r="C317" s="4" t="s">
        <v>61</v>
      </c>
      <c r="D317" s="4" t="s">
        <v>82</v>
      </c>
      <c r="E317" s="4" t="s">
        <v>82</v>
      </c>
      <c r="F317" s="6">
        <v>14068</v>
      </c>
      <c r="G317" s="4"/>
      <c r="H317" s="6"/>
      <c r="I317" s="6"/>
      <c r="J317" s="6">
        <v>9449</v>
      </c>
      <c r="K317" s="6">
        <v>4619</v>
      </c>
    </row>
    <row r="318" spans="1:11" ht="14.55" customHeight="1" x14ac:dyDescent="0.25">
      <c r="A318" s="4" t="s">
        <v>52</v>
      </c>
      <c r="B318" s="4" t="s">
        <v>60</v>
      </c>
      <c r="C318" s="4" t="s">
        <v>62</v>
      </c>
      <c r="D318" s="4" t="s">
        <v>82</v>
      </c>
      <c r="E318" s="4" t="s">
        <v>82</v>
      </c>
      <c r="F318" s="6">
        <v>449</v>
      </c>
      <c r="G318" s="4"/>
      <c r="H318" s="6"/>
      <c r="I318" s="6"/>
      <c r="J318" s="6">
        <v>329</v>
      </c>
      <c r="K318" s="6">
        <v>120</v>
      </c>
    </row>
    <row r="319" spans="1:11" x14ac:dyDescent="0.25">
      <c r="A319" s="4"/>
      <c r="B319" s="4"/>
      <c r="C319" s="4"/>
      <c r="D319" s="4"/>
      <c r="E319" s="4"/>
      <c r="F319" s="6"/>
      <c r="G319" s="4"/>
      <c r="H319" s="6"/>
      <c r="I319" s="6"/>
      <c r="J319" s="6"/>
      <c r="K319" s="6"/>
    </row>
    <row r="320" spans="1:11" x14ac:dyDescent="0.25">
      <c r="A320" s="4"/>
      <c r="B320" s="4"/>
      <c r="C320" s="4"/>
      <c r="D320" s="4"/>
      <c r="E320" s="4"/>
      <c r="F320" s="6"/>
      <c r="G320" s="4"/>
      <c r="H320" s="6"/>
      <c r="I320" s="6"/>
      <c r="J320" s="6"/>
      <c r="K320" s="6"/>
    </row>
    <row r="321" spans="1:11" x14ac:dyDescent="0.25">
      <c r="A321" s="4"/>
      <c r="B321" s="4"/>
      <c r="C321" s="4"/>
      <c r="D321" s="4"/>
      <c r="E321" s="4"/>
      <c r="F321" s="6"/>
      <c r="G321" s="4"/>
      <c r="H321" s="6"/>
      <c r="I321" s="6"/>
      <c r="J321" s="6"/>
      <c r="K321" s="6"/>
    </row>
    <row r="322" spans="1:11" x14ac:dyDescent="0.25">
      <c r="A322" s="4"/>
      <c r="B322" s="4"/>
      <c r="C322" s="4"/>
      <c r="D322" s="4"/>
      <c r="E322" s="4"/>
      <c r="F322" s="6"/>
      <c r="G322" s="4"/>
      <c r="H322" s="6"/>
      <c r="I322" s="6"/>
      <c r="J322" s="6"/>
      <c r="K322" s="6"/>
    </row>
    <row r="323" spans="1:11" x14ac:dyDescent="0.25">
      <c r="A323" s="4"/>
      <c r="B323" s="4"/>
      <c r="C323" s="4"/>
      <c r="D323" s="4"/>
      <c r="E323" s="4"/>
      <c r="F323" s="6"/>
      <c r="G323" s="4"/>
      <c r="H323" s="6"/>
      <c r="I323" s="6"/>
      <c r="J323" s="6"/>
      <c r="K323" s="6"/>
    </row>
    <row r="324" spans="1:11" x14ac:dyDescent="0.25">
      <c r="A324" s="4"/>
      <c r="B324" s="4"/>
      <c r="C324" s="4"/>
      <c r="D324" s="4"/>
      <c r="E324" s="4"/>
      <c r="F324" s="6"/>
      <c r="G324" s="4"/>
      <c r="H324" s="6"/>
      <c r="I324" s="6"/>
      <c r="J324" s="6"/>
      <c r="K324" s="6"/>
    </row>
    <row r="325" spans="1:11" x14ac:dyDescent="0.25">
      <c r="A325" s="4"/>
      <c r="B325" s="4"/>
      <c r="C325" s="4"/>
      <c r="D325" s="4"/>
      <c r="E325" s="4"/>
      <c r="F325" s="6"/>
      <c r="G325" s="4"/>
      <c r="H325" s="6"/>
      <c r="I325" s="6"/>
      <c r="J325" s="6"/>
      <c r="K325" s="6"/>
    </row>
    <row r="326" spans="1:11" x14ac:dyDescent="0.25">
      <c r="A326" s="4"/>
      <c r="B326" s="4"/>
      <c r="C326" s="4"/>
      <c r="D326" s="4"/>
      <c r="E326" s="4"/>
      <c r="F326" s="6"/>
      <c r="G326" s="4"/>
      <c r="H326" s="6"/>
      <c r="I326" s="6"/>
      <c r="J326" s="6"/>
      <c r="K326" s="6"/>
    </row>
    <row r="327" spans="1:11" x14ac:dyDescent="0.25">
      <c r="A327" s="4"/>
      <c r="B327" s="4"/>
      <c r="C327" s="4"/>
      <c r="D327" s="4"/>
      <c r="E327" s="4"/>
      <c r="F327" s="6"/>
      <c r="G327" s="4"/>
      <c r="H327" s="6"/>
      <c r="I327" s="6"/>
      <c r="J327" s="6"/>
      <c r="K327" s="6"/>
    </row>
    <row r="328" spans="1:11" x14ac:dyDescent="0.25">
      <c r="A328" s="4"/>
      <c r="B328" s="4"/>
      <c r="C328" s="4"/>
      <c r="D328" s="4"/>
      <c r="E328" s="4"/>
      <c r="F328" s="6"/>
      <c r="G328" s="4"/>
      <c r="H328" s="6"/>
      <c r="I328" s="6"/>
      <c r="J328" s="6"/>
      <c r="K328" s="6"/>
    </row>
  </sheetData>
  <pageMargins left="0.7" right="0.7" top="0.75" bottom="0.75" header="0.3" footer="0.3"/>
  <pageSetup paperSize="9" orientation="portrait" horizontalDpi="300" verticalDpi="300"/>
  <tableParts count="1">
    <tablePart r:id="rId1"/>
  </tablePart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D31"/>
  <sheetViews>
    <sheetView showGridLines="0" workbookViewId="0"/>
  </sheetViews>
  <sheetFormatPr defaultColWidth="11.5546875" defaultRowHeight="13.2" x14ac:dyDescent="0.25"/>
  <cols>
    <col min="1" max="1" width="30.6640625" customWidth="1"/>
    <col min="2" max="2" width="16.6640625" customWidth="1"/>
    <col min="3" max="3" width="14.6640625" customWidth="1"/>
    <col min="4" max="4" width="31.6640625" customWidth="1"/>
  </cols>
  <sheetData>
    <row r="1" spans="1:4" ht="14.55" customHeight="1" x14ac:dyDescent="0.25">
      <c r="A1" s="1" t="s">
        <v>208</v>
      </c>
    </row>
    <row r="2" spans="1:4" ht="28.95" customHeight="1" x14ac:dyDescent="0.25">
      <c r="A2" s="1" t="s">
        <v>51</v>
      </c>
    </row>
    <row r="3" spans="1:4" ht="14.55" customHeight="1" x14ac:dyDescent="0.25">
      <c r="A3" t="s">
        <v>331</v>
      </c>
    </row>
    <row r="4" spans="1:4" ht="14.55" customHeight="1" x14ac:dyDescent="0.25">
      <c r="A4" t="s">
        <v>332</v>
      </c>
    </row>
    <row r="5" spans="1:4" ht="28.95" customHeight="1" x14ac:dyDescent="0.25">
      <c r="A5" s="3" t="s">
        <v>3</v>
      </c>
      <c r="B5" s="3" t="s">
        <v>15</v>
      </c>
      <c r="C5" s="3" t="s">
        <v>5</v>
      </c>
      <c r="D5" s="5" t="s">
        <v>37</v>
      </c>
    </row>
    <row r="6" spans="1:4" ht="14.55" customHeight="1" x14ac:dyDescent="0.25">
      <c r="A6" s="4" t="s">
        <v>209</v>
      </c>
      <c r="B6" s="4" t="s">
        <v>210</v>
      </c>
      <c r="C6" s="4" t="s">
        <v>54</v>
      </c>
      <c r="D6" s="6">
        <v>1479552</v>
      </c>
    </row>
    <row r="7" spans="1:4" ht="14.55" customHeight="1" x14ac:dyDescent="0.25">
      <c r="A7" s="4" t="s">
        <v>209</v>
      </c>
      <c r="B7" s="4" t="s">
        <v>210</v>
      </c>
      <c r="C7" s="4" t="s">
        <v>55</v>
      </c>
      <c r="D7" s="6">
        <v>1675035</v>
      </c>
    </row>
    <row r="8" spans="1:4" ht="14.55" customHeight="1" x14ac:dyDescent="0.25">
      <c r="A8" s="4" t="s">
        <v>209</v>
      </c>
      <c r="B8" s="4" t="s">
        <v>210</v>
      </c>
      <c r="C8" s="4" t="s">
        <v>56</v>
      </c>
      <c r="D8" s="6">
        <v>1743059</v>
      </c>
    </row>
    <row r="9" spans="1:4" ht="14.55" customHeight="1" x14ac:dyDescent="0.25">
      <c r="A9" s="4" t="s">
        <v>209</v>
      </c>
      <c r="B9" s="4" t="s">
        <v>210</v>
      </c>
      <c r="C9" s="4" t="s">
        <v>57</v>
      </c>
      <c r="D9" s="6">
        <v>1867933</v>
      </c>
    </row>
    <row r="10" spans="1:4" ht="14.55" customHeight="1" x14ac:dyDescent="0.25">
      <c r="A10" s="4" t="s">
        <v>209</v>
      </c>
      <c r="B10" s="4" t="s">
        <v>210</v>
      </c>
      <c r="C10" s="4" t="s">
        <v>58</v>
      </c>
      <c r="D10" s="6">
        <v>2056707</v>
      </c>
    </row>
    <row r="11" spans="1:4" ht="14.55" customHeight="1" x14ac:dyDescent="0.25">
      <c r="A11" s="4" t="s">
        <v>209</v>
      </c>
      <c r="B11" s="4" t="s">
        <v>210</v>
      </c>
      <c r="C11" s="4" t="s">
        <v>59</v>
      </c>
      <c r="D11" s="6">
        <v>2156701</v>
      </c>
    </row>
    <row r="12" spans="1:4" ht="14.55" customHeight="1" x14ac:dyDescent="0.25">
      <c r="A12" s="4" t="s">
        <v>209</v>
      </c>
      <c r="B12" s="4" t="s">
        <v>210</v>
      </c>
      <c r="C12" s="4" t="s">
        <v>60</v>
      </c>
      <c r="D12" s="6">
        <v>2272693</v>
      </c>
    </row>
    <row r="13" spans="1:4" ht="14.55" customHeight="1" x14ac:dyDescent="0.25">
      <c r="A13" s="4" t="s">
        <v>209</v>
      </c>
      <c r="B13" s="4" t="s">
        <v>211</v>
      </c>
      <c r="C13" s="4" t="s">
        <v>54</v>
      </c>
      <c r="D13" s="6">
        <v>841448</v>
      </c>
    </row>
    <row r="14" spans="1:4" ht="14.55" customHeight="1" x14ac:dyDescent="0.25">
      <c r="A14" s="4" t="s">
        <v>209</v>
      </c>
      <c r="B14" s="4" t="s">
        <v>211</v>
      </c>
      <c r="C14" s="4" t="s">
        <v>55</v>
      </c>
      <c r="D14" s="6">
        <v>910350</v>
      </c>
    </row>
    <row r="15" spans="1:4" ht="14.55" customHeight="1" x14ac:dyDescent="0.25">
      <c r="A15" s="4" t="s">
        <v>209</v>
      </c>
      <c r="B15" s="4" t="s">
        <v>211</v>
      </c>
      <c r="C15" s="4" t="s">
        <v>56</v>
      </c>
      <c r="D15" s="6">
        <v>875330</v>
      </c>
    </row>
    <row r="16" spans="1:4" ht="14.55" customHeight="1" x14ac:dyDescent="0.25">
      <c r="A16" s="4" t="s">
        <v>209</v>
      </c>
      <c r="B16" s="4" t="s">
        <v>211</v>
      </c>
      <c r="C16" s="4" t="s">
        <v>57</v>
      </c>
      <c r="D16" s="6">
        <v>925648</v>
      </c>
    </row>
    <row r="17" spans="1:4" ht="14.55" customHeight="1" x14ac:dyDescent="0.25">
      <c r="A17" s="4" t="s">
        <v>209</v>
      </c>
      <c r="B17" s="4" t="s">
        <v>211</v>
      </c>
      <c r="C17" s="4" t="s">
        <v>58</v>
      </c>
      <c r="D17" s="6">
        <v>972967</v>
      </c>
    </row>
    <row r="18" spans="1:4" ht="14.55" customHeight="1" x14ac:dyDescent="0.25">
      <c r="A18" s="4" t="s">
        <v>209</v>
      </c>
      <c r="B18" s="4" t="s">
        <v>211</v>
      </c>
      <c r="C18" s="4" t="s">
        <v>59</v>
      </c>
      <c r="D18" s="6">
        <v>992670</v>
      </c>
    </row>
    <row r="19" spans="1:4" ht="14.55" customHeight="1" x14ac:dyDescent="0.25">
      <c r="A19" s="4" t="s">
        <v>209</v>
      </c>
      <c r="B19" s="4" t="s">
        <v>211</v>
      </c>
      <c r="C19" s="4" t="s">
        <v>60</v>
      </c>
      <c r="D19" s="6">
        <v>1063962</v>
      </c>
    </row>
    <row r="20" spans="1:4" ht="14.55" customHeight="1" x14ac:dyDescent="0.25">
      <c r="A20" s="4" t="s">
        <v>209</v>
      </c>
      <c r="B20" s="4" t="s">
        <v>82</v>
      </c>
      <c r="C20" s="4" t="s">
        <v>54</v>
      </c>
      <c r="D20" s="6">
        <v>172</v>
      </c>
    </row>
    <row r="21" spans="1:4" ht="14.55" customHeight="1" x14ac:dyDescent="0.25">
      <c r="A21" s="4" t="s">
        <v>209</v>
      </c>
      <c r="B21" s="4" t="s">
        <v>82</v>
      </c>
      <c r="C21" s="4" t="s">
        <v>55</v>
      </c>
      <c r="D21" s="6">
        <v>53</v>
      </c>
    </row>
    <row r="22" spans="1:4" ht="14.55" customHeight="1" x14ac:dyDescent="0.25">
      <c r="A22" s="4" t="s">
        <v>209</v>
      </c>
      <c r="B22" s="4" t="s">
        <v>82</v>
      </c>
      <c r="C22" s="4" t="s">
        <v>56</v>
      </c>
      <c r="D22" s="6">
        <v>10</v>
      </c>
    </row>
    <row r="23" spans="1:4" ht="14.55" customHeight="1" x14ac:dyDescent="0.25">
      <c r="A23" s="4" t="s">
        <v>209</v>
      </c>
      <c r="B23" s="4" t="s">
        <v>82</v>
      </c>
      <c r="C23" s="4" t="s">
        <v>57</v>
      </c>
      <c r="D23" s="6">
        <v>10</v>
      </c>
    </row>
    <row r="24" spans="1:4" ht="14.55" customHeight="1" x14ac:dyDescent="0.25">
      <c r="A24" s="4" t="s">
        <v>209</v>
      </c>
      <c r="B24" s="4" t="s">
        <v>82</v>
      </c>
      <c r="C24" s="4" t="s">
        <v>58</v>
      </c>
      <c r="D24" s="6">
        <v>2</v>
      </c>
    </row>
    <row r="25" spans="1:4" ht="14.55" customHeight="1" x14ac:dyDescent="0.25">
      <c r="A25" s="4" t="s">
        <v>209</v>
      </c>
      <c r="B25" s="4" t="s">
        <v>82</v>
      </c>
      <c r="C25" s="4" t="s">
        <v>59</v>
      </c>
      <c r="D25" s="6">
        <v>12</v>
      </c>
    </row>
    <row r="26" spans="1:4" ht="14.55" customHeight="1" x14ac:dyDescent="0.25">
      <c r="A26" s="4" t="s">
        <v>209</v>
      </c>
      <c r="B26" s="4" t="s">
        <v>82</v>
      </c>
      <c r="C26" s="4" t="s">
        <v>60</v>
      </c>
      <c r="D26" s="6">
        <v>9</v>
      </c>
    </row>
    <row r="27" spans="1:4" x14ac:dyDescent="0.25">
      <c r="A27" s="4"/>
      <c r="B27" s="4"/>
      <c r="C27" s="4"/>
      <c r="D27" s="6"/>
    </row>
    <row r="28" spans="1:4" x14ac:dyDescent="0.25">
      <c r="A28" s="4"/>
      <c r="B28" s="4"/>
      <c r="C28" s="4"/>
      <c r="D28" s="6"/>
    </row>
    <row r="29" spans="1:4" x14ac:dyDescent="0.25">
      <c r="A29" s="4"/>
      <c r="B29" s="4"/>
      <c r="C29" s="4"/>
      <c r="D29" s="6"/>
    </row>
    <row r="30" spans="1:4" x14ac:dyDescent="0.25">
      <c r="A30" s="4"/>
      <c r="B30" s="4"/>
      <c r="C30" s="4"/>
      <c r="D30" s="6"/>
    </row>
    <row r="31" spans="1:4" x14ac:dyDescent="0.25">
      <c r="A31" s="4"/>
      <c r="B31" s="4"/>
      <c r="C31" s="4"/>
      <c r="D31" s="6"/>
    </row>
  </sheetData>
  <pageMargins left="0.7" right="0.7" top="0.75" bottom="0.75" header="0.3" footer="0.3"/>
  <pageSetup paperSize="9" orientation="portrait" horizontalDpi="300" verticalDpi="300"/>
  <tableParts count="1">
    <tablePart r:id="rId1"/>
  </tablePart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D24"/>
  <sheetViews>
    <sheetView showGridLines="0" workbookViewId="0"/>
  </sheetViews>
  <sheetFormatPr defaultColWidth="11.5546875" defaultRowHeight="13.2" x14ac:dyDescent="0.25"/>
  <cols>
    <col min="1" max="1" width="30.6640625" customWidth="1"/>
    <col min="2" max="2" width="16.6640625" customWidth="1"/>
    <col min="3" max="3" width="14.6640625" customWidth="1"/>
    <col min="4" max="4" width="29.6640625" customWidth="1"/>
  </cols>
  <sheetData>
    <row r="1" spans="1:4" ht="14.55" customHeight="1" x14ac:dyDescent="0.25">
      <c r="A1" s="1" t="s">
        <v>212</v>
      </c>
    </row>
    <row r="2" spans="1:4" ht="28.95" customHeight="1" x14ac:dyDescent="0.25">
      <c r="A2" s="1" t="s">
        <v>51</v>
      </c>
    </row>
    <row r="3" spans="1:4" ht="14.55" customHeight="1" x14ac:dyDescent="0.25">
      <c r="A3" t="s">
        <v>277</v>
      </c>
    </row>
    <row r="4" spans="1:4" ht="14.55" customHeight="1" x14ac:dyDescent="0.25">
      <c r="A4" t="s">
        <v>332</v>
      </c>
    </row>
    <row r="5" spans="1:4" ht="28.95" customHeight="1" x14ac:dyDescent="0.25">
      <c r="A5" s="3" t="s">
        <v>3</v>
      </c>
      <c r="B5" s="3" t="s">
        <v>15</v>
      </c>
      <c r="C5" s="3" t="s">
        <v>5</v>
      </c>
      <c r="D5" s="5" t="s">
        <v>39</v>
      </c>
    </row>
    <row r="6" spans="1:4" ht="14.55" customHeight="1" x14ac:dyDescent="0.25">
      <c r="A6" s="4" t="s">
        <v>209</v>
      </c>
      <c r="B6" s="4" t="s">
        <v>210</v>
      </c>
      <c r="C6" s="4" t="s">
        <v>54</v>
      </c>
      <c r="D6" s="6">
        <v>1451885</v>
      </c>
    </row>
    <row r="7" spans="1:4" ht="14.55" customHeight="1" x14ac:dyDescent="0.25">
      <c r="A7" s="4" t="s">
        <v>209</v>
      </c>
      <c r="B7" s="4" t="s">
        <v>210</v>
      </c>
      <c r="C7" s="4" t="s">
        <v>55</v>
      </c>
      <c r="D7" s="6">
        <v>1629701</v>
      </c>
    </row>
    <row r="8" spans="1:4" ht="14.55" customHeight="1" x14ac:dyDescent="0.25">
      <c r="A8" s="4" t="s">
        <v>209</v>
      </c>
      <c r="B8" s="4" t="s">
        <v>210</v>
      </c>
      <c r="C8" s="4" t="s">
        <v>56</v>
      </c>
      <c r="D8" s="6">
        <v>1673939</v>
      </c>
    </row>
    <row r="9" spans="1:4" ht="14.55" customHeight="1" x14ac:dyDescent="0.25">
      <c r="A9" s="4" t="s">
        <v>209</v>
      </c>
      <c r="B9" s="4" t="s">
        <v>210</v>
      </c>
      <c r="C9" s="4" t="s">
        <v>57</v>
      </c>
      <c r="D9" s="6">
        <v>1810383</v>
      </c>
    </row>
    <row r="10" spans="1:4" ht="14.55" customHeight="1" x14ac:dyDescent="0.25">
      <c r="A10" s="4" t="s">
        <v>209</v>
      </c>
      <c r="B10" s="4" t="s">
        <v>210</v>
      </c>
      <c r="C10" s="4" t="s">
        <v>58</v>
      </c>
      <c r="D10" s="6">
        <v>1979387</v>
      </c>
    </row>
    <row r="11" spans="1:4" ht="14.55" customHeight="1" x14ac:dyDescent="0.25">
      <c r="A11" s="4" t="s">
        <v>209</v>
      </c>
      <c r="B11" s="4" t="s">
        <v>210</v>
      </c>
      <c r="C11" s="4" t="s">
        <v>59</v>
      </c>
      <c r="D11" s="6">
        <v>2066011</v>
      </c>
    </row>
    <row r="12" spans="1:4" ht="14.55" customHeight="1" x14ac:dyDescent="0.25">
      <c r="A12" s="4" t="s">
        <v>209</v>
      </c>
      <c r="B12" s="4" t="s">
        <v>210</v>
      </c>
      <c r="C12" s="4" t="s">
        <v>60</v>
      </c>
      <c r="D12" s="6">
        <v>2188620</v>
      </c>
    </row>
    <row r="13" spans="1:4" ht="14.55" customHeight="1" x14ac:dyDescent="0.25">
      <c r="A13" s="4" t="s">
        <v>209</v>
      </c>
      <c r="B13" s="4" t="s">
        <v>211</v>
      </c>
      <c r="C13" s="4" t="s">
        <v>54</v>
      </c>
      <c r="D13" s="6">
        <v>841269</v>
      </c>
    </row>
    <row r="14" spans="1:4" ht="14.55" customHeight="1" x14ac:dyDescent="0.25">
      <c r="A14" s="4" t="s">
        <v>209</v>
      </c>
      <c r="B14" s="4" t="s">
        <v>211</v>
      </c>
      <c r="C14" s="4" t="s">
        <v>55</v>
      </c>
      <c r="D14" s="6">
        <v>898302</v>
      </c>
    </row>
    <row r="15" spans="1:4" ht="14.55" customHeight="1" x14ac:dyDescent="0.25">
      <c r="A15" s="4" t="s">
        <v>209</v>
      </c>
      <c r="B15" s="4" t="s">
        <v>211</v>
      </c>
      <c r="C15" s="4" t="s">
        <v>56</v>
      </c>
      <c r="D15" s="6">
        <v>833132</v>
      </c>
    </row>
    <row r="16" spans="1:4" ht="14.55" customHeight="1" x14ac:dyDescent="0.25">
      <c r="A16" s="4" t="s">
        <v>209</v>
      </c>
      <c r="B16" s="4" t="s">
        <v>211</v>
      </c>
      <c r="C16" s="4" t="s">
        <v>57</v>
      </c>
      <c r="D16" s="6">
        <v>876657</v>
      </c>
    </row>
    <row r="17" spans="1:4" ht="14.55" customHeight="1" x14ac:dyDescent="0.25">
      <c r="A17" s="4" t="s">
        <v>209</v>
      </c>
      <c r="B17" s="4" t="s">
        <v>211</v>
      </c>
      <c r="C17" s="4" t="s">
        <v>58</v>
      </c>
      <c r="D17" s="6">
        <v>923472</v>
      </c>
    </row>
    <row r="18" spans="1:4" ht="14.55" customHeight="1" x14ac:dyDescent="0.25">
      <c r="A18" s="4" t="s">
        <v>209</v>
      </c>
      <c r="B18" s="4" t="s">
        <v>211</v>
      </c>
      <c r="C18" s="4" t="s">
        <v>59</v>
      </c>
      <c r="D18" s="6">
        <v>936322</v>
      </c>
    </row>
    <row r="19" spans="1:4" ht="14.55" customHeight="1" x14ac:dyDescent="0.25">
      <c r="A19" s="4" t="s">
        <v>209</v>
      </c>
      <c r="B19" s="4" t="s">
        <v>211</v>
      </c>
      <c r="C19" s="4" t="s">
        <v>60</v>
      </c>
      <c r="D19" s="6">
        <v>983744</v>
      </c>
    </row>
    <row r="20" spans="1:4" x14ac:dyDescent="0.25">
      <c r="A20" s="4"/>
      <c r="B20" s="4"/>
      <c r="C20" s="4"/>
      <c r="D20" s="6"/>
    </row>
    <row r="21" spans="1:4" x14ac:dyDescent="0.25">
      <c r="A21" s="4"/>
      <c r="B21" s="4"/>
      <c r="C21" s="4"/>
      <c r="D21" s="6"/>
    </row>
    <row r="22" spans="1:4" x14ac:dyDescent="0.25">
      <c r="A22" s="4"/>
      <c r="B22" s="4"/>
      <c r="C22" s="4"/>
      <c r="D22" s="6"/>
    </row>
    <row r="23" spans="1:4" x14ac:dyDescent="0.25">
      <c r="A23" s="4"/>
      <c r="B23" s="4"/>
      <c r="C23" s="4"/>
      <c r="D23" s="6"/>
    </row>
    <row r="24" spans="1:4" x14ac:dyDescent="0.25">
      <c r="A24" s="4"/>
      <c r="B24" s="4"/>
      <c r="C24" s="4"/>
      <c r="D24" s="6"/>
    </row>
  </sheetData>
  <pageMargins left="0.7" right="0.7" top="0.75" bottom="0.75" header="0.3" footer="0.3"/>
  <pageSetup paperSize="9" orientation="portrait" horizontalDpi="300" verticalDpi="300"/>
  <tableParts count="1">
    <tablePart r:id="rId1"/>
  </tablePart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E154"/>
  <sheetViews>
    <sheetView showGridLines="0" workbookViewId="0"/>
  </sheetViews>
  <sheetFormatPr defaultColWidth="11.5546875" defaultRowHeight="13.2" x14ac:dyDescent="0.25"/>
  <cols>
    <col min="1" max="1" width="30.6640625" customWidth="1"/>
    <col min="2" max="2" width="16.6640625" customWidth="1"/>
    <col min="3" max="3" width="14.6640625" customWidth="1"/>
    <col min="4" max="4" width="13.6640625" customWidth="1"/>
    <col min="5" max="5" width="29.6640625" customWidth="1"/>
  </cols>
  <sheetData>
    <row r="1" spans="1:5" ht="14.55" customHeight="1" x14ac:dyDescent="0.25">
      <c r="A1" s="1" t="s">
        <v>333</v>
      </c>
    </row>
    <row r="2" spans="1:5" ht="28.95" customHeight="1" x14ac:dyDescent="0.25">
      <c r="A2" s="1" t="s">
        <v>51</v>
      </c>
    </row>
    <row r="3" spans="1:5" ht="14.55" customHeight="1" x14ac:dyDescent="0.25">
      <c r="A3" t="s">
        <v>277</v>
      </c>
    </row>
    <row r="4" spans="1:5" ht="14.55" customHeight="1" x14ac:dyDescent="0.25">
      <c r="A4" t="s">
        <v>292</v>
      </c>
    </row>
    <row r="5" spans="1:5" ht="14.55" customHeight="1" x14ac:dyDescent="0.25">
      <c r="A5" t="s">
        <v>294</v>
      </c>
    </row>
    <row r="6" spans="1:5" ht="14.55" customHeight="1" x14ac:dyDescent="0.25">
      <c r="A6" t="s">
        <v>334</v>
      </c>
    </row>
    <row r="7" spans="1:5" ht="28.95" customHeight="1" x14ac:dyDescent="0.25">
      <c r="A7" s="3" t="s">
        <v>3</v>
      </c>
      <c r="B7" s="3" t="s">
        <v>15</v>
      </c>
      <c r="C7" s="3" t="s">
        <v>5</v>
      </c>
      <c r="D7" s="3" t="s">
        <v>27</v>
      </c>
      <c r="E7" s="5" t="s">
        <v>39</v>
      </c>
    </row>
    <row r="8" spans="1:5" ht="14.55" customHeight="1" x14ac:dyDescent="0.25">
      <c r="A8" s="4" t="s">
        <v>209</v>
      </c>
      <c r="B8" s="4" t="s">
        <v>210</v>
      </c>
      <c r="C8" s="4" t="s">
        <v>54</v>
      </c>
      <c r="D8" s="4" t="s">
        <v>71</v>
      </c>
      <c r="E8" s="6">
        <v>12668</v>
      </c>
    </row>
    <row r="9" spans="1:5" ht="14.55" customHeight="1" x14ac:dyDescent="0.25">
      <c r="A9" s="4" t="s">
        <v>209</v>
      </c>
      <c r="B9" s="4" t="s">
        <v>210</v>
      </c>
      <c r="C9" s="4" t="s">
        <v>54</v>
      </c>
      <c r="D9" s="4" t="s">
        <v>72</v>
      </c>
      <c r="E9" s="6">
        <v>54411</v>
      </c>
    </row>
    <row r="10" spans="1:5" ht="14.55" customHeight="1" x14ac:dyDescent="0.25">
      <c r="A10" s="4" t="s">
        <v>209</v>
      </c>
      <c r="B10" s="4" t="s">
        <v>210</v>
      </c>
      <c r="C10" s="4" t="s">
        <v>54</v>
      </c>
      <c r="D10" s="4" t="s">
        <v>73</v>
      </c>
      <c r="E10" s="6">
        <v>66379</v>
      </c>
    </row>
    <row r="11" spans="1:5" ht="14.55" customHeight="1" x14ac:dyDescent="0.25">
      <c r="A11" s="4" t="s">
        <v>209</v>
      </c>
      <c r="B11" s="4" t="s">
        <v>210</v>
      </c>
      <c r="C11" s="4" t="s">
        <v>54</v>
      </c>
      <c r="D11" s="4" t="s">
        <v>74</v>
      </c>
      <c r="E11" s="6">
        <v>79028</v>
      </c>
    </row>
    <row r="12" spans="1:5" ht="14.55" customHeight="1" x14ac:dyDescent="0.25">
      <c r="A12" s="4" t="s">
        <v>209</v>
      </c>
      <c r="B12" s="4" t="s">
        <v>210</v>
      </c>
      <c r="C12" s="4" t="s">
        <v>54</v>
      </c>
      <c r="D12" s="4" t="s">
        <v>75</v>
      </c>
      <c r="E12" s="6">
        <v>105841</v>
      </c>
    </row>
    <row r="13" spans="1:5" ht="14.55" customHeight="1" x14ac:dyDescent="0.25">
      <c r="A13" s="4" t="s">
        <v>209</v>
      </c>
      <c r="B13" s="4" t="s">
        <v>210</v>
      </c>
      <c r="C13" s="4" t="s">
        <v>54</v>
      </c>
      <c r="D13" s="4" t="s">
        <v>76</v>
      </c>
      <c r="E13" s="6">
        <v>143695</v>
      </c>
    </row>
    <row r="14" spans="1:5" ht="14.55" customHeight="1" x14ac:dyDescent="0.25">
      <c r="A14" s="4" t="s">
        <v>209</v>
      </c>
      <c r="B14" s="4" t="s">
        <v>210</v>
      </c>
      <c r="C14" s="4" t="s">
        <v>54</v>
      </c>
      <c r="D14" s="4" t="s">
        <v>77</v>
      </c>
      <c r="E14" s="6">
        <v>249190</v>
      </c>
    </row>
    <row r="15" spans="1:5" ht="14.55" customHeight="1" x14ac:dyDescent="0.25">
      <c r="A15" s="4" t="s">
        <v>209</v>
      </c>
      <c r="B15" s="4" t="s">
        <v>210</v>
      </c>
      <c r="C15" s="4" t="s">
        <v>54</v>
      </c>
      <c r="D15" s="4" t="s">
        <v>78</v>
      </c>
      <c r="E15" s="6">
        <v>362042</v>
      </c>
    </row>
    <row r="16" spans="1:5" ht="14.55" customHeight="1" x14ac:dyDescent="0.25">
      <c r="A16" s="4" t="s">
        <v>209</v>
      </c>
      <c r="B16" s="4" t="s">
        <v>210</v>
      </c>
      <c r="C16" s="4" t="s">
        <v>54</v>
      </c>
      <c r="D16" s="4" t="s">
        <v>79</v>
      </c>
      <c r="E16" s="6">
        <v>378611</v>
      </c>
    </row>
    <row r="17" spans="1:5" ht="14.55" customHeight="1" x14ac:dyDescent="0.25">
      <c r="A17" s="4" t="s">
        <v>209</v>
      </c>
      <c r="B17" s="4" t="s">
        <v>210</v>
      </c>
      <c r="C17" s="4" t="s">
        <v>54</v>
      </c>
      <c r="D17" s="4" t="s">
        <v>82</v>
      </c>
      <c r="E17" s="6">
        <v>20</v>
      </c>
    </row>
    <row r="18" spans="1:5" ht="14.55" customHeight="1" x14ac:dyDescent="0.25">
      <c r="A18" s="4" t="s">
        <v>209</v>
      </c>
      <c r="B18" s="4" t="s">
        <v>210</v>
      </c>
      <c r="C18" s="4" t="s">
        <v>55</v>
      </c>
      <c r="D18" s="4" t="s">
        <v>71</v>
      </c>
      <c r="E18" s="6">
        <v>15216</v>
      </c>
    </row>
    <row r="19" spans="1:5" ht="14.55" customHeight="1" x14ac:dyDescent="0.25">
      <c r="A19" s="4" t="s">
        <v>209</v>
      </c>
      <c r="B19" s="4" t="s">
        <v>210</v>
      </c>
      <c r="C19" s="4" t="s">
        <v>55</v>
      </c>
      <c r="D19" s="4" t="s">
        <v>72</v>
      </c>
      <c r="E19" s="6">
        <v>66632</v>
      </c>
    </row>
    <row r="20" spans="1:5" ht="14.55" customHeight="1" x14ac:dyDescent="0.25">
      <c r="A20" s="4" t="s">
        <v>209</v>
      </c>
      <c r="B20" s="4" t="s">
        <v>210</v>
      </c>
      <c r="C20" s="4" t="s">
        <v>55</v>
      </c>
      <c r="D20" s="4" t="s">
        <v>73</v>
      </c>
      <c r="E20" s="6">
        <v>81338</v>
      </c>
    </row>
    <row r="21" spans="1:5" ht="14.55" customHeight="1" x14ac:dyDescent="0.25">
      <c r="A21" s="4" t="s">
        <v>209</v>
      </c>
      <c r="B21" s="4" t="s">
        <v>210</v>
      </c>
      <c r="C21" s="4" t="s">
        <v>55</v>
      </c>
      <c r="D21" s="4" t="s">
        <v>74</v>
      </c>
      <c r="E21" s="6">
        <v>94663</v>
      </c>
    </row>
    <row r="22" spans="1:5" ht="14.55" customHeight="1" x14ac:dyDescent="0.25">
      <c r="A22" s="4" t="s">
        <v>209</v>
      </c>
      <c r="B22" s="4" t="s">
        <v>210</v>
      </c>
      <c r="C22" s="4" t="s">
        <v>55</v>
      </c>
      <c r="D22" s="4" t="s">
        <v>75</v>
      </c>
      <c r="E22" s="6">
        <v>121955</v>
      </c>
    </row>
    <row r="23" spans="1:5" ht="14.55" customHeight="1" x14ac:dyDescent="0.25">
      <c r="A23" s="4" t="s">
        <v>209</v>
      </c>
      <c r="B23" s="4" t="s">
        <v>210</v>
      </c>
      <c r="C23" s="4" t="s">
        <v>55</v>
      </c>
      <c r="D23" s="4" t="s">
        <v>76</v>
      </c>
      <c r="E23" s="6">
        <v>160403</v>
      </c>
    </row>
    <row r="24" spans="1:5" ht="14.55" customHeight="1" x14ac:dyDescent="0.25">
      <c r="A24" s="4" t="s">
        <v>209</v>
      </c>
      <c r="B24" s="4" t="s">
        <v>210</v>
      </c>
      <c r="C24" s="4" t="s">
        <v>55</v>
      </c>
      <c r="D24" s="4" t="s">
        <v>77</v>
      </c>
      <c r="E24" s="6">
        <v>270266</v>
      </c>
    </row>
    <row r="25" spans="1:5" ht="14.55" customHeight="1" x14ac:dyDescent="0.25">
      <c r="A25" s="4" t="s">
        <v>209</v>
      </c>
      <c r="B25" s="4" t="s">
        <v>210</v>
      </c>
      <c r="C25" s="4" t="s">
        <v>55</v>
      </c>
      <c r="D25" s="4" t="s">
        <v>78</v>
      </c>
      <c r="E25" s="6">
        <v>396430</v>
      </c>
    </row>
    <row r="26" spans="1:5" ht="14.55" customHeight="1" x14ac:dyDescent="0.25">
      <c r="A26" s="4" t="s">
        <v>209</v>
      </c>
      <c r="B26" s="4" t="s">
        <v>210</v>
      </c>
      <c r="C26" s="4" t="s">
        <v>55</v>
      </c>
      <c r="D26" s="4" t="s">
        <v>79</v>
      </c>
      <c r="E26" s="6">
        <v>422787</v>
      </c>
    </row>
    <row r="27" spans="1:5" ht="14.55" customHeight="1" x14ac:dyDescent="0.25">
      <c r="A27" s="4" t="s">
        <v>209</v>
      </c>
      <c r="B27" s="4" t="s">
        <v>210</v>
      </c>
      <c r="C27" s="4" t="s">
        <v>55</v>
      </c>
      <c r="D27" s="4" t="s">
        <v>82</v>
      </c>
      <c r="E27" s="6">
        <v>11</v>
      </c>
    </row>
    <row r="28" spans="1:5" ht="14.55" customHeight="1" x14ac:dyDescent="0.25">
      <c r="A28" s="4" t="s">
        <v>209</v>
      </c>
      <c r="B28" s="4" t="s">
        <v>210</v>
      </c>
      <c r="C28" s="4" t="s">
        <v>56</v>
      </c>
      <c r="D28" s="4" t="s">
        <v>71</v>
      </c>
      <c r="E28" s="6">
        <v>15415</v>
      </c>
    </row>
    <row r="29" spans="1:5" ht="14.55" customHeight="1" x14ac:dyDescent="0.25">
      <c r="A29" s="4" t="s">
        <v>209</v>
      </c>
      <c r="B29" s="4" t="s">
        <v>210</v>
      </c>
      <c r="C29" s="4" t="s">
        <v>56</v>
      </c>
      <c r="D29" s="4" t="s">
        <v>72</v>
      </c>
      <c r="E29" s="6">
        <v>72365</v>
      </c>
    </row>
    <row r="30" spans="1:5" ht="14.55" customHeight="1" x14ac:dyDescent="0.25">
      <c r="A30" s="4" t="s">
        <v>209</v>
      </c>
      <c r="B30" s="4" t="s">
        <v>210</v>
      </c>
      <c r="C30" s="4" t="s">
        <v>56</v>
      </c>
      <c r="D30" s="4" t="s">
        <v>73</v>
      </c>
      <c r="E30" s="6">
        <v>87608</v>
      </c>
    </row>
    <row r="31" spans="1:5" ht="14.55" customHeight="1" x14ac:dyDescent="0.25">
      <c r="A31" s="4" t="s">
        <v>209</v>
      </c>
      <c r="B31" s="4" t="s">
        <v>210</v>
      </c>
      <c r="C31" s="4" t="s">
        <v>56</v>
      </c>
      <c r="D31" s="4" t="s">
        <v>74</v>
      </c>
      <c r="E31" s="6">
        <v>101398</v>
      </c>
    </row>
    <row r="32" spans="1:5" ht="14.55" customHeight="1" x14ac:dyDescent="0.25">
      <c r="A32" s="4" t="s">
        <v>209</v>
      </c>
      <c r="B32" s="4" t="s">
        <v>210</v>
      </c>
      <c r="C32" s="4" t="s">
        <v>56</v>
      </c>
      <c r="D32" s="4" t="s">
        <v>75</v>
      </c>
      <c r="E32" s="6">
        <v>126779</v>
      </c>
    </row>
    <row r="33" spans="1:5" ht="14.55" customHeight="1" x14ac:dyDescent="0.25">
      <c r="A33" s="4" t="s">
        <v>209</v>
      </c>
      <c r="B33" s="4" t="s">
        <v>210</v>
      </c>
      <c r="C33" s="4" t="s">
        <v>56</v>
      </c>
      <c r="D33" s="4" t="s">
        <v>76</v>
      </c>
      <c r="E33" s="6">
        <v>166754</v>
      </c>
    </row>
    <row r="34" spans="1:5" ht="14.55" customHeight="1" x14ac:dyDescent="0.25">
      <c r="A34" s="4" t="s">
        <v>209</v>
      </c>
      <c r="B34" s="4" t="s">
        <v>210</v>
      </c>
      <c r="C34" s="4" t="s">
        <v>56</v>
      </c>
      <c r="D34" s="4" t="s">
        <v>77</v>
      </c>
      <c r="E34" s="6">
        <v>267287</v>
      </c>
    </row>
    <row r="35" spans="1:5" ht="14.55" customHeight="1" x14ac:dyDescent="0.25">
      <c r="A35" s="4" t="s">
        <v>209</v>
      </c>
      <c r="B35" s="4" t="s">
        <v>210</v>
      </c>
      <c r="C35" s="4" t="s">
        <v>56</v>
      </c>
      <c r="D35" s="4" t="s">
        <v>78</v>
      </c>
      <c r="E35" s="6">
        <v>401104</v>
      </c>
    </row>
    <row r="36" spans="1:5" ht="14.55" customHeight="1" x14ac:dyDescent="0.25">
      <c r="A36" s="4" t="s">
        <v>209</v>
      </c>
      <c r="B36" s="4" t="s">
        <v>210</v>
      </c>
      <c r="C36" s="4" t="s">
        <v>56</v>
      </c>
      <c r="D36" s="4" t="s">
        <v>79</v>
      </c>
      <c r="E36" s="6">
        <v>435214</v>
      </c>
    </row>
    <row r="37" spans="1:5" ht="14.55" customHeight="1" x14ac:dyDescent="0.25">
      <c r="A37" s="4" t="s">
        <v>209</v>
      </c>
      <c r="B37" s="4" t="s">
        <v>210</v>
      </c>
      <c r="C37" s="4" t="s">
        <v>56</v>
      </c>
      <c r="D37" s="4" t="s">
        <v>82</v>
      </c>
      <c r="E37" s="6">
        <v>15</v>
      </c>
    </row>
    <row r="38" spans="1:5" ht="14.55" customHeight="1" x14ac:dyDescent="0.25">
      <c r="A38" s="4" t="s">
        <v>209</v>
      </c>
      <c r="B38" s="4" t="s">
        <v>210</v>
      </c>
      <c r="C38" s="4" t="s">
        <v>57</v>
      </c>
      <c r="D38" s="4" t="s">
        <v>71</v>
      </c>
      <c r="E38" s="6">
        <v>16688</v>
      </c>
    </row>
    <row r="39" spans="1:5" ht="14.55" customHeight="1" x14ac:dyDescent="0.25">
      <c r="A39" s="4" t="s">
        <v>209</v>
      </c>
      <c r="B39" s="4" t="s">
        <v>210</v>
      </c>
      <c r="C39" s="4" t="s">
        <v>57</v>
      </c>
      <c r="D39" s="4" t="s">
        <v>72</v>
      </c>
      <c r="E39" s="6">
        <v>80225</v>
      </c>
    </row>
    <row r="40" spans="1:5" ht="14.55" customHeight="1" x14ac:dyDescent="0.25">
      <c r="A40" s="4" t="s">
        <v>209</v>
      </c>
      <c r="B40" s="4" t="s">
        <v>210</v>
      </c>
      <c r="C40" s="4" t="s">
        <v>57</v>
      </c>
      <c r="D40" s="4" t="s">
        <v>73</v>
      </c>
      <c r="E40" s="6">
        <v>98692</v>
      </c>
    </row>
    <row r="41" spans="1:5" ht="14.55" customHeight="1" x14ac:dyDescent="0.25">
      <c r="A41" s="4" t="s">
        <v>209</v>
      </c>
      <c r="B41" s="4" t="s">
        <v>210</v>
      </c>
      <c r="C41" s="4" t="s">
        <v>57</v>
      </c>
      <c r="D41" s="4" t="s">
        <v>74</v>
      </c>
      <c r="E41" s="6">
        <v>114194</v>
      </c>
    </row>
    <row r="42" spans="1:5" ht="14.55" customHeight="1" x14ac:dyDescent="0.25">
      <c r="A42" s="4" t="s">
        <v>209</v>
      </c>
      <c r="B42" s="4" t="s">
        <v>210</v>
      </c>
      <c r="C42" s="4" t="s">
        <v>57</v>
      </c>
      <c r="D42" s="4" t="s">
        <v>75</v>
      </c>
      <c r="E42" s="6">
        <v>139059</v>
      </c>
    </row>
    <row r="43" spans="1:5" ht="14.55" customHeight="1" x14ac:dyDescent="0.25">
      <c r="A43" s="4" t="s">
        <v>209</v>
      </c>
      <c r="B43" s="4" t="s">
        <v>210</v>
      </c>
      <c r="C43" s="4" t="s">
        <v>57</v>
      </c>
      <c r="D43" s="4" t="s">
        <v>76</v>
      </c>
      <c r="E43" s="6">
        <v>184392</v>
      </c>
    </row>
    <row r="44" spans="1:5" ht="14.55" customHeight="1" x14ac:dyDescent="0.25">
      <c r="A44" s="4" t="s">
        <v>209</v>
      </c>
      <c r="B44" s="4" t="s">
        <v>210</v>
      </c>
      <c r="C44" s="4" t="s">
        <v>57</v>
      </c>
      <c r="D44" s="4" t="s">
        <v>77</v>
      </c>
      <c r="E44" s="6">
        <v>277474</v>
      </c>
    </row>
    <row r="45" spans="1:5" ht="14.55" customHeight="1" x14ac:dyDescent="0.25">
      <c r="A45" s="4" t="s">
        <v>209</v>
      </c>
      <c r="B45" s="4" t="s">
        <v>210</v>
      </c>
      <c r="C45" s="4" t="s">
        <v>57</v>
      </c>
      <c r="D45" s="4" t="s">
        <v>78</v>
      </c>
      <c r="E45" s="6">
        <v>431877</v>
      </c>
    </row>
    <row r="46" spans="1:5" ht="14.55" customHeight="1" x14ac:dyDescent="0.25">
      <c r="A46" s="4" t="s">
        <v>209</v>
      </c>
      <c r="B46" s="4" t="s">
        <v>210</v>
      </c>
      <c r="C46" s="4" t="s">
        <v>57</v>
      </c>
      <c r="D46" s="4" t="s">
        <v>79</v>
      </c>
      <c r="E46" s="6">
        <v>467767</v>
      </c>
    </row>
    <row r="47" spans="1:5" ht="14.55" customHeight="1" x14ac:dyDescent="0.25">
      <c r="A47" s="4" t="s">
        <v>209</v>
      </c>
      <c r="B47" s="4" t="s">
        <v>210</v>
      </c>
      <c r="C47" s="4" t="s">
        <v>57</v>
      </c>
      <c r="D47" s="4" t="s">
        <v>82</v>
      </c>
      <c r="E47" s="6">
        <v>15</v>
      </c>
    </row>
    <row r="48" spans="1:5" ht="14.55" customHeight="1" x14ac:dyDescent="0.25">
      <c r="A48" s="4" t="s">
        <v>209</v>
      </c>
      <c r="B48" s="4" t="s">
        <v>210</v>
      </c>
      <c r="C48" s="4" t="s">
        <v>58</v>
      </c>
      <c r="D48" s="4" t="s">
        <v>71</v>
      </c>
      <c r="E48" s="6">
        <v>18470</v>
      </c>
    </row>
    <row r="49" spans="1:5" ht="14.55" customHeight="1" x14ac:dyDescent="0.25">
      <c r="A49" s="4" t="s">
        <v>209</v>
      </c>
      <c r="B49" s="4" t="s">
        <v>210</v>
      </c>
      <c r="C49" s="4" t="s">
        <v>58</v>
      </c>
      <c r="D49" s="4" t="s">
        <v>72</v>
      </c>
      <c r="E49" s="6">
        <v>85748</v>
      </c>
    </row>
    <row r="50" spans="1:5" ht="14.55" customHeight="1" x14ac:dyDescent="0.25">
      <c r="A50" s="4" t="s">
        <v>209</v>
      </c>
      <c r="B50" s="4" t="s">
        <v>210</v>
      </c>
      <c r="C50" s="4" t="s">
        <v>58</v>
      </c>
      <c r="D50" s="4" t="s">
        <v>73</v>
      </c>
      <c r="E50" s="6">
        <v>109341</v>
      </c>
    </row>
    <row r="51" spans="1:5" ht="14.55" customHeight="1" x14ac:dyDescent="0.25">
      <c r="A51" s="4" t="s">
        <v>209</v>
      </c>
      <c r="B51" s="4" t="s">
        <v>210</v>
      </c>
      <c r="C51" s="4" t="s">
        <v>58</v>
      </c>
      <c r="D51" s="4" t="s">
        <v>74</v>
      </c>
      <c r="E51" s="6">
        <v>128099</v>
      </c>
    </row>
    <row r="52" spans="1:5" ht="14.55" customHeight="1" x14ac:dyDescent="0.25">
      <c r="A52" s="4" t="s">
        <v>209</v>
      </c>
      <c r="B52" s="4" t="s">
        <v>210</v>
      </c>
      <c r="C52" s="4" t="s">
        <v>58</v>
      </c>
      <c r="D52" s="4" t="s">
        <v>75</v>
      </c>
      <c r="E52" s="6">
        <v>154666</v>
      </c>
    </row>
    <row r="53" spans="1:5" ht="14.55" customHeight="1" x14ac:dyDescent="0.25">
      <c r="A53" s="4" t="s">
        <v>209</v>
      </c>
      <c r="B53" s="4" t="s">
        <v>210</v>
      </c>
      <c r="C53" s="4" t="s">
        <v>58</v>
      </c>
      <c r="D53" s="4" t="s">
        <v>76</v>
      </c>
      <c r="E53" s="6">
        <v>207748</v>
      </c>
    </row>
    <row r="54" spans="1:5" ht="14.55" customHeight="1" x14ac:dyDescent="0.25">
      <c r="A54" s="4" t="s">
        <v>209</v>
      </c>
      <c r="B54" s="4" t="s">
        <v>210</v>
      </c>
      <c r="C54" s="4" t="s">
        <v>58</v>
      </c>
      <c r="D54" s="4" t="s">
        <v>77</v>
      </c>
      <c r="E54" s="6">
        <v>295558</v>
      </c>
    </row>
    <row r="55" spans="1:5" ht="14.55" customHeight="1" x14ac:dyDescent="0.25">
      <c r="A55" s="4" t="s">
        <v>209</v>
      </c>
      <c r="B55" s="4" t="s">
        <v>210</v>
      </c>
      <c r="C55" s="4" t="s">
        <v>58</v>
      </c>
      <c r="D55" s="4" t="s">
        <v>78</v>
      </c>
      <c r="E55" s="6">
        <v>471220</v>
      </c>
    </row>
    <row r="56" spans="1:5" ht="14.55" customHeight="1" x14ac:dyDescent="0.25">
      <c r="A56" s="4" t="s">
        <v>209</v>
      </c>
      <c r="B56" s="4" t="s">
        <v>210</v>
      </c>
      <c r="C56" s="4" t="s">
        <v>58</v>
      </c>
      <c r="D56" s="4" t="s">
        <v>79</v>
      </c>
      <c r="E56" s="6">
        <v>508517</v>
      </c>
    </row>
    <row r="57" spans="1:5" ht="14.55" customHeight="1" x14ac:dyDescent="0.25">
      <c r="A57" s="4" t="s">
        <v>209</v>
      </c>
      <c r="B57" s="4" t="s">
        <v>210</v>
      </c>
      <c r="C57" s="4" t="s">
        <v>58</v>
      </c>
      <c r="D57" s="4" t="s">
        <v>82</v>
      </c>
      <c r="E57" s="6">
        <v>20</v>
      </c>
    </row>
    <row r="58" spans="1:5" ht="14.55" customHeight="1" x14ac:dyDescent="0.25">
      <c r="A58" s="4" t="s">
        <v>209</v>
      </c>
      <c r="B58" s="4" t="s">
        <v>210</v>
      </c>
      <c r="C58" s="4" t="s">
        <v>59</v>
      </c>
      <c r="D58" s="4" t="s">
        <v>71</v>
      </c>
      <c r="E58" s="6">
        <v>19856</v>
      </c>
    </row>
    <row r="59" spans="1:5" ht="14.55" customHeight="1" x14ac:dyDescent="0.25">
      <c r="A59" s="4" t="s">
        <v>209</v>
      </c>
      <c r="B59" s="4" t="s">
        <v>210</v>
      </c>
      <c r="C59" s="4" t="s">
        <v>59</v>
      </c>
      <c r="D59" s="4" t="s">
        <v>72</v>
      </c>
      <c r="E59" s="6">
        <v>87800</v>
      </c>
    </row>
    <row r="60" spans="1:5" ht="14.55" customHeight="1" x14ac:dyDescent="0.25">
      <c r="A60" s="4" t="s">
        <v>209</v>
      </c>
      <c r="B60" s="4" t="s">
        <v>210</v>
      </c>
      <c r="C60" s="4" t="s">
        <v>59</v>
      </c>
      <c r="D60" s="4" t="s">
        <v>73</v>
      </c>
      <c r="E60" s="6">
        <v>116686</v>
      </c>
    </row>
    <row r="61" spans="1:5" ht="14.55" customHeight="1" x14ac:dyDescent="0.25">
      <c r="A61" s="4" t="s">
        <v>209</v>
      </c>
      <c r="B61" s="4" t="s">
        <v>210</v>
      </c>
      <c r="C61" s="4" t="s">
        <v>59</v>
      </c>
      <c r="D61" s="4" t="s">
        <v>74</v>
      </c>
      <c r="E61" s="6">
        <v>138281</v>
      </c>
    </row>
    <row r="62" spans="1:5" ht="14.55" customHeight="1" x14ac:dyDescent="0.25">
      <c r="A62" s="4" t="s">
        <v>209</v>
      </c>
      <c r="B62" s="4" t="s">
        <v>210</v>
      </c>
      <c r="C62" s="4" t="s">
        <v>59</v>
      </c>
      <c r="D62" s="4" t="s">
        <v>75</v>
      </c>
      <c r="E62" s="6">
        <v>168221</v>
      </c>
    </row>
    <row r="63" spans="1:5" ht="14.55" customHeight="1" x14ac:dyDescent="0.25">
      <c r="A63" s="4" t="s">
        <v>209</v>
      </c>
      <c r="B63" s="4" t="s">
        <v>210</v>
      </c>
      <c r="C63" s="4" t="s">
        <v>59</v>
      </c>
      <c r="D63" s="4" t="s">
        <v>76</v>
      </c>
      <c r="E63" s="6">
        <v>225472</v>
      </c>
    </row>
    <row r="64" spans="1:5" ht="14.55" customHeight="1" x14ac:dyDescent="0.25">
      <c r="A64" s="4" t="s">
        <v>209</v>
      </c>
      <c r="B64" s="4" t="s">
        <v>210</v>
      </c>
      <c r="C64" s="4" t="s">
        <v>59</v>
      </c>
      <c r="D64" s="4" t="s">
        <v>77</v>
      </c>
      <c r="E64" s="6">
        <v>299757</v>
      </c>
    </row>
    <row r="65" spans="1:5" ht="14.55" customHeight="1" x14ac:dyDescent="0.25">
      <c r="A65" s="4" t="s">
        <v>209</v>
      </c>
      <c r="B65" s="4" t="s">
        <v>210</v>
      </c>
      <c r="C65" s="4" t="s">
        <v>59</v>
      </c>
      <c r="D65" s="4" t="s">
        <v>78</v>
      </c>
      <c r="E65" s="6">
        <v>482681</v>
      </c>
    </row>
    <row r="66" spans="1:5" ht="14.55" customHeight="1" x14ac:dyDescent="0.25">
      <c r="A66" s="4" t="s">
        <v>209</v>
      </c>
      <c r="B66" s="4" t="s">
        <v>210</v>
      </c>
      <c r="C66" s="4" t="s">
        <v>59</v>
      </c>
      <c r="D66" s="4" t="s">
        <v>79</v>
      </c>
      <c r="E66" s="6">
        <v>527235</v>
      </c>
    </row>
    <row r="67" spans="1:5" ht="14.55" customHeight="1" x14ac:dyDescent="0.25">
      <c r="A67" s="4" t="s">
        <v>209</v>
      </c>
      <c r="B67" s="4" t="s">
        <v>210</v>
      </c>
      <c r="C67" s="4" t="s">
        <v>59</v>
      </c>
      <c r="D67" s="4" t="s">
        <v>82</v>
      </c>
      <c r="E67" s="6">
        <v>22</v>
      </c>
    </row>
    <row r="68" spans="1:5" ht="14.55" customHeight="1" x14ac:dyDescent="0.25">
      <c r="A68" s="4" t="s">
        <v>209</v>
      </c>
      <c r="B68" s="4" t="s">
        <v>210</v>
      </c>
      <c r="C68" s="4" t="s">
        <v>60</v>
      </c>
      <c r="D68" s="4" t="s">
        <v>71</v>
      </c>
      <c r="E68" s="6">
        <v>20887</v>
      </c>
    </row>
    <row r="69" spans="1:5" ht="14.55" customHeight="1" x14ac:dyDescent="0.25">
      <c r="A69" s="4" t="s">
        <v>209</v>
      </c>
      <c r="B69" s="4" t="s">
        <v>210</v>
      </c>
      <c r="C69" s="4" t="s">
        <v>60</v>
      </c>
      <c r="D69" s="4" t="s">
        <v>72</v>
      </c>
      <c r="E69" s="6">
        <v>90388</v>
      </c>
    </row>
    <row r="70" spans="1:5" ht="14.55" customHeight="1" x14ac:dyDescent="0.25">
      <c r="A70" s="4" t="s">
        <v>209</v>
      </c>
      <c r="B70" s="4" t="s">
        <v>210</v>
      </c>
      <c r="C70" s="4" t="s">
        <v>60</v>
      </c>
      <c r="D70" s="4" t="s">
        <v>73</v>
      </c>
      <c r="E70" s="6">
        <v>123924</v>
      </c>
    </row>
    <row r="71" spans="1:5" ht="14.55" customHeight="1" x14ac:dyDescent="0.25">
      <c r="A71" s="4" t="s">
        <v>209</v>
      </c>
      <c r="B71" s="4" t="s">
        <v>210</v>
      </c>
      <c r="C71" s="4" t="s">
        <v>60</v>
      </c>
      <c r="D71" s="4" t="s">
        <v>74</v>
      </c>
      <c r="E71" s="6">
        <v>150268</v>
      </c>
    </row>
    <row r="72" spans="1:5" ht="14.55" customHeight="1" x14ac:dyDescent="0.25">
      <c r="A72" s="4" t="s">
        <v>209</v>
      </c>
      <c r="B72" s="4" t="s">
        <v>210</v>
      </c>
      <c r="C72" s="4" t="s">
        <v>60</v>
      </c>
      <c r="D72" s="4" t="s">
        <v>75</v>
      </c>
      <c r="E72" s="6">
        <v>184424</v>
      </c>
    </row>
    <row r="73" spans="1:5" ht="14.55" customHeight="1" x14ac:dyDescent="0.25">
      <c r="A73" s="4" t="s">
        <v>209</v>
      </c>
      <c r="B73" s="4" t="s">
        <v>210</v>
      </c>
      <c r="C73" s="4" t="s">
        <v>60</v>
      </c>
      <c r="D73" s="4" t="s">
        <v>76</v>
      </c>
      <c r="E73" s="6">
        <v>243749</v>
      </c>
    </row>
    <row r="74" spans="1:5" ht="14.55" customHeight="1" x14ac:dyDescent="0.25">
      <c r="A74" s="4" t="s">
        <v>209</v>
      </c>
      <c r="B74" s="4" t="s">
        <v>210</v>
      </c>
      <c r="C74" s="4" t="s">
        <v>60</v>
      </c>
      <c r="D74" s="4" t="s">
        <v>77</v>
      </c>
      <c r="E74" s="6">
        <v>318847</v>
      </c>
    </row>
    <row r="75" spans="1:5" ht="14.55" customHeight="1" x14ac:dyDescent="0.25">
      <c r="A75" s="4" t="s">
        <v>209</v>
      </c>
      <c r="B75" s="4" t="s">
        <v>210</v>
      </c>
      <c r="C75" s="4" t="s">
        <v>60</v>
      </c>
      <c r="D75" s="4" t="s">
        <v>78</v>
      </c>
      <c r="E75" s="6">
        <v>499577</v>
      </c>
    </row>
    <row r="76" spans="1:5" ht="14.55" customHeight="1" x14ac:dyDescent="0.25">
      <c r="A76" s="4" t="s">
        <v>209</v>
      </c>
      <c r="B76" s="4" t="s">
        <v>210</v>
      </c>
      <c r="C76" s="4" t="s">
        <v>60</v>
      </c>
      <c r="D76" s="4" t="s">
        <v>79</v>
      </c>
      <c r="E76" s="6">
        <v>556541</v>
      </c>
    </row>
    <row r="77" spans="1:5" ht="14.55" customHeight="1" x14ac:dyDescent="0.25">
      <c r="A77" s="4" t="s">
        <v>209</v>
      </c>
      <c r="B77" s="4" t="s">
        <v>210</v>
      </c>
      <c r="C77" s="4" t="s">
        <v>60</v>
      </c>
      <c r="D77" s="4" t="s">
        <v>82</v>
      </c>
      <c r="E77" s="6">
        <v>15</v>
      </c>
    </row>
    <row r="78" spans="1:5" ht="14.55" customHeight="1" x14ac:dyDescent="0.25">
      <c r="A78" s="4" t="s">
        <v>209</v>
      </c>
      <c r="B78" s="4" t="s">
        <v>211</v>
      </c>
      <c r="C78" s="4" t="s">
        <v>54</v>
      </c>
      <c r="D78" s="4" t="s">
        <v>71</v>
      </c>
      <c r="E78" s="6">
        <v>10591</v>
      </c>
    </row>
    <row r="79" spans="1:5" ht="14.55" customHeight="1" x14ac:dyDescent="0.25">
      <c r="A79" s="4" t="s">
        <v>209</v>
      </c>
      <c r="B79" s="4" t="s">
        <v>211</v>
      </c>
      <c r="C79" s="4" t="s">
        <v>54</v>
      </c>
      <c r="D79" s="4" t="s">
        <v>72</v>
      </c>
      <c r="E79" s="6">
        <v>43452</v>
      </c>
    </row>
    <row r="80" spans="1:5" ht="14.55" customHeight="1" x14ac:dyDescent="0.25">
      <c r="A80" s="4" t="s">
        <v>209</v>
      </c>
      <c r="B80" s="4" t="s">
        <v>211</v>
      </c>
      <c r="C80" s="4" t="s">
        <v>54</v>
      </c>
      <c r="D80" s="4" t="s">
        <v>73</v>
      </c>
      <c r="E80" s="6">
        <v>47283</v>
      </c>
    </row>
    <row r="81" spans="1:5" ht="14.55" customHeight="1" x14ac:dyDescent="0.25">
      <c r="A81" s="4" t="s">
        <v>209</v>
      </c>
      <c r="B81" s="4" t="s">
        <v>211</v>
      </c>
      <c r="C81" s="4" t="s">
        <v>54</v>
      </c>
      <c r="D81" s="4" t="s">
        <v>74</v>
      </c>
      <c r="E81" s="6">
        <v>51765</v>
      </c>
    </row>
    <row r="82" spans="1:5" ht="14.55" customHeight="1" x14ac:dyDescent="0.25">
      <c r="A82" s="4" t="s">
        <v>209</v>
      </c>
      <c r="B82" s="4" t="s">
        <v>211</v>
      </c>
      <c r="C82" s="4" t="s">
        <v>54</v>
      </c>
      <c r="D82" s="4" t="s">
        <v>75</v>
      </c>
      <c r="E82" s="6">
        <v>66399</v>
      </c>
    </row>
    <row r="83" spans="1:5" ht="14.55" customHeight="1" x14ac:dyDescent="0.25">
      <c r="A83" s="4" t="s">
        <v>209</v>
      </c>
      <c r="B83" s="4" t="s">
        <v>211</v>
      </c>
      <c r="C83" s="4" t="s">
        <v>54</v>
      </c>
      <c r="D83" s="4" t="s">
        <v>76</v>
      </c>
      <c r="E83" s="6">
        <v>81122</v>
      </c>
    </row>
    <row r="84" spans="1:5" ht="14.55" customHeight="1" x14ac:dyDescent="0.25">
      <c r="A84" s="4" t="s">
        <v>209</v>
      </c>
      <c r="B84" s="4" t="s">
        <v>211</v>
      </c>
      <c r="C84" s="4" t="s">
        <v>54</v>
      </c>
      <c r="D84" s="4" t="s">
        <v>77</v>
      </c>
      <c r="E84" s="6">
        <v>126252</v>
      </c>
    </row>
    <row r="85" spans="1:5" ht="14.55" customHeight="1" x14ac:dyDescent="0.25">
      <c r="A85" s="4" t="s">
        <v>209</v>
      </c>
      <c r="B85" s="4" t="s">
        <v>211</v>
      </c>
      <c r="C85" s="4" t="s">
        <v>54</v>
      </c>
      <c r="D85" s="4" t="s">
        <v>78</v>
      </c>
      <c r="E85" s="6">
        <v>169104</v>
      </c>
    </row>
    <row r="86" spans="1:5" ht="14.55" customHeight="1" x14ac:dyDescent="0.25">
      <c r="A86" s="4" t="s">
        <v>209</v>
      </c>
      <c r="B86" s="4" t="s">
        <v>211</v>
      </c>
      <c r="C86" s="4" t="s">
        <v>54</v>
      </c>
      <c r="D86" s="4" t="s">
        <v>79</v>
      </c>
      <c r="E86" s="6">
        <v>245202</v>
      </c>
    </row>
    <row r="87" spans="1:5" ht="14.55" customHeight="1" x14ac:dyDescent="0.25">
      <c r="A87" s="4" t="s">
        <v>209</v>
      </c>
      <c r="B87" s="4" t="s">
        <v>211</v>
      </c>
      <c r="C87" s="4" t="s">
        <v>54</v>
      </c>
      <c r="D87" s="4" t="s">
        <v>82</v>
      </c>
      <c r="E87" s="6">
        <v>99</v>
      </c>
    </row>
    <row r="88" spans="1:5" ht="14.55" customHeight="1" x14ac:dyDescent="0.25">
      <c r="A88" s="4" t="s">
        <v>209</v>
      </c>
      <c r="B88" s="4" t="s">
        <v>211</v>
      </c>
      <c r="C88" s="4" t="s">
        <v>55</v>
      </c>
      <c r="D88" s="4" t="s">
        <v>71</v>
      </c>
      <c r="E88" s="6">
        <v>11910</v>
      </c>
    </row>
    <row r="89" spans="1:5" ht="14.55" customHeight="1" x14ac:dyDescent="0.25">
      <c r="A89" s="4" t="s">
        <v>209</v>
      </c>
      <c r="B89" s="4" t="s">
        <v>211</v>
      </c>
      <c r="C89" s="4" t="s">
        <v>55</v>
      </c>
      <c r="D89" s="4" t="s">
        <v>72</v>
      </c>
      <c r="E89" s="6">
        <v>50518</v>
      </c>
    </row>
    <row r="90" spans="1:5" ht="14.55" customHeight="1" x14ac:dyDescent="0.25">
      <c r="A90" s="4" t="s">
        <v>209</v>
      </c>
      <c r="B90" s="4" t="s">
        <v>211</v>
      </c>
      <c r="C90" s="4" t="s">
        <v>55</v>
      </c>
      <c r="D90" s="4" t="s">
        <v>73</v>
      </c>
      <c r="E90" s="6">
        <v>55052</v>
      </c>
    </row>
    <row r="91" spans="1:5" ht="14.55" customHeight="1" x14ac:dyDescent="0.25">
      <c r="A91" s="4" t="s">
        <v>209</v>
      </c>
      <c r="B91" s="4" t="s">
        <v>211</v>
      </c>
      <c r="C91" s="4" t="s">
        <v>55</v>
      </c>
      <c r="D91" s="4" t="s">
        <v>74</v>
      </c>
      <c r="E91" s="6">
        <v>60224</v>
      </c>
    </row>
    <row r="92" spans="1:5" ht="14.55" customHeight="1" x14ac:dyDescent="0.25">
      <c r="A92" s="4" t="s">
        <v>209</v>
      </c>
      <c r="B92" s="4" t="s">
        <v>211</v>
      </c>
      <c r="C92" s="4" t="s">
        <v>55</v>
      </c>
      <c r="D92" s="4" t="s">
        <v>75</v>
      </c>
      <c r="E92" s="6">
        <v>74508</v>
      </c>
    </row>
    <row r="93" spans="1:5" ht="14.55" customHeight="1" x14ac:dyDescent="0.25">
      <c r="A93" s="4" t="s">
        <v>209</v>
      </c>
      <c r="B93" s="4" t="s">
        <v>211</v>
      </c>
      <c r="C93" s="4" t="s">
        <v>55</v>
      </c>
      <c r="D93" s="4" t="s">
        <v>76</v>
      </c>
      <c r="E93" s="6">
        <v>88366</v>
      </c>
    </row>
    <row r="94" spans="1:5" ht="14.55" customHeight="1" x14ac:dyDescent="0.25">
      <c r="A94" s="4" t="s">
        <v>209</v>
      </c>
      <c r="B94" s="4" t="s">
        <v>211</v>
      </c>
      <c r="C94" s="4" t="s">
        <v>55</v>
      </c>
      <c r="D94" s="4" t="s">
        <v>77</v>
      </c>
      <c r="E94" s="6">
        <v>131316</v>
      </c>
    </row>
    <row r="95" spans="1:5" ht="14.55" customHeight="1" x14ac:dyDescent="0.25">
      <c r="A95" s="4" t="s">
        <v>209</v>
      </c>
      <c r="B95" s="4" t="s">
        <v>211</v>
      </c>
      <c r="C95" s="4" t="s">
        <v>55</v>
      </c>
      <c r="D95" s="4" t="s">
        <v>78</v>
      </c>
      <c r="E95" s="6">
        <v>176919</v>
      </c>
    </row>
    <row r="96" spans="1:5" ht="14.55" customHeight="1" x14ac:dyDescent="0.25">
      <c r="A96" s="4" t="s">
        <v>209</v>
      </c>
      <c r="B96" s="4" t="s">
        <v>211</v>
      </c>
      <c r="C96" s="4" t="s">
        <v>55</v>
      </c>
      <c r="D96" s="4" t="s">
        <v>79</v>
      </c>
      <c r="E96" s="6">
        <v>249450</v>
      </c>
    </row>
    <row r="97" spans="1:5" ht="14.55" customHeight="1" x14ac:dyDescent="0.25">
      <c r="A97" s="4" t="s">
        <v>209</v>
      </c>
      <c r="B97" s="4" t="s">
        <v>211</v>
      </c>
      <c r="C97" s="4" t="s">
        <v>55</v>
      </c>
      <c r="D97" s="4" t="s">
        <v>82</v>
      </c>
      <c r="E97" s="6">
        <v>39</v>
      </c>
    </row>
    <row r="98" spans="1:5" ht="14.55" customHeight="1" x14ac:dyDescent="0.25">
      <c r="A98" s="4" t="s">
        <v>209</v>
      </c>
      <c r="B98" s="4" t="s">
        <v>211</v>
      </c>
      <c r="C98" s="4" t="s">
        <v>56</v>
      </c>
      <c r="D98" s="4" t="s">
        <v>71</v>
      </c>
      <c r="E98" s="6">
        <v>10607</v>
      </c>
    </row>
    <row r="99" spans="1:5" ht="14.55" customHeight="1" x14ac:dyDescent="0.25">
      <c r="A99" s="4" t="s">
        <v>209</v>
      </c>
      <c r="B99" s="4" t="s">
        <v>211</v>
      </c>
      <c r="C99" s="4" t="s">
        <v>56</v>
      </c>
      <c r="D99" s="4" t="s">
        <v>72</v>
      </c>
      <c r="E99" s="6">
        <v>48410</v>
      </c>
    </row>
    <row r="100" spans="1:5" ht="14.55" customHeight="1" x14ac:dyDescent="0.25">
      <c r="A100" s="4" t="s">
        <v>209</v>
      </c>
      <c r="B100" s="4" t="s">
        <v>211</v>
      </c>
      <c r="C100" s="4" t="s">
        <v>56</v>
      </c>
      <c r="D100" s="4" t="s">
        <v>73</v>
      </c>
      <c r="E100" s="6">
        <v>53006</v>
      </c>
    </row>
    <row r="101" spans="1:5" ht="14.55" customHeight="1" x14ac:dyDescent="0.25">
      <c r="A101" s="4" t="s">
        <v>209</v>
      </c>
      <c r="B101" s="4" t="s">
        <v>211</v>
      </c>
      <c r="C101" s="4" t="s">
        <v>56</v>
      </c>
      <c r="D101" s="4" t="s">
        <v>74</v>
      </c>
      <c r="E101" s="6">
        <v>57458</v>
      </c>
    </row>
    <row r="102" spans="1:5" ht="14.55" customHeight="1" x14ac:dyDescent="0.25">
      <c r="A102" s="4" t="s">
        <v>209</v>
      </c>
      <c r="B102" s="4" t="s">
        <v>211</v>
      </c>
      <c r="C102" s="4" t="s">
        <v>56</v>
      </c>
      <c r="D102" s="4" t="s">
        <v>75</v>
      </c>
      <c r="E102" s="6">
        <v>69029</v>
      </c>
    </row>
    <row r="103" spans="1:5" ht="14.55" customHeight="1" x14ac:dyDescent="0.25">
      <c r="A103" s="4" t="s">
        <v>209</v>
      </c>
      <c r="B103" s="4" t="s">
        <v>211</v>
      </c>
      <c r="C103" s="4" t="s">
        <v>56</v>
      </c>
      <c r="D103" s="4" t="s">
        <v>76</v>
      </c>
      <c r="E103" s="6">
        <v>83966</v>
      </c>
    </row>
    <row r="104" spans="1:5" ht="14.55" customHeight="1" x14ac:dyDescent="0.25">
      <c r="A104" s="4" t="s">
        <v>209</v>
      </c>
      <c r="B104" s="4" t="s">
        <v>211</v>
      </c>
      <c r="C104" s="4" t="s">
        <v>56</v>
      </c>
      <c r="D104" s="4" t="s">
        <v>77</v>
      </c>
      <c r="E104" s="6">
        <v>118559</v>
      </c>
    </row>
    <row r="105" spans="1:5" ht="14.55" customHeight="1" x14ac:dyDescent="0.25">
      <c r="A105" s="4" t="s">
        <v>209</v>
      </c>
      <c r="B105" s="4" t="s">
        <v>211</v>
      </c>
      <c r="C105" s="4" t="s">
        <v>56</v>
      </c>
      <c r="D105" s="4" t="s">
        <v>78</v>
      </c>
      <c r="E105" s="6">
        <v>161688</v>
      </c>
    </row>
    <row r="106" spans="1:5" ht="14.55" customHeight="1" x14ac:dyDescent="0.25">
      <c r="A106" s="4" t="s">
        <v>209</v>
      </c>
      <c r="B106" s="4" t="s">
        <v>211</v>
      </c>
      <c r="C106" s="4" t="s">
        <v>56</v>
      </c>
      <c r="D106" s="4" t="s">
        <v>79</v>
      </c>
      <c r="E106" s="6">
        <v>230373</v>
      </c>
    </row>
    <row r="107" spans="1:5" ht="14.55" customHeight="1" x14ac:dyDescent="0.25">
      <c r="A107" s="4" t="s">
        <v>209</v>
      </c>
      <c r="B107" s="4" t="s">
        <v>211</v>
      </c>
      <c r="C107" s="4" t="s">
        <v>56</v>
      </c>
      <c r="D107" s="4" t="s">
        <v>82</v>
      </c>
      <c r="E107" s="6">
        <v>36</v>
      </c>
    </row>
    <row r="108" spans="1:5" ht="14.55" customHeight="1" x14ac:dyDescent="0.25">
      <c r="A108" s="4" t="s">
        <v>209</v>
      </c>
      <c r="B108" s="4" t="s">
        <v>211</v>
      </c>
      <c r="C108" s="4" t="s">
        <v>57</v>
      </c>
      <c r="D108" s="4" t="s">
        <v>71</v>
      </c>
      <c r="E108" s="6">
        <v>11462</v>
      </c>
    </row>
    <row r="109" spans="1:5" ht="14.55" customHeight="1" x14ac:dyDescent="0.25">
      <c r="A109" s="4" t="s">
        <v>209</v>
      </c>
      <c r="B109" s="4" t="s">
        <v>211</v>
      </c>
      <c r="C109" s="4" t="s">
        <v>57</v>
      </c>
      <c r="D109" s="4" t="s">
        <v>72</v>
      </c>
      <c r="E109" s="6">
        <v>52840</v>
      </c>
    </row>
    <row r="110" spans="1:5" ht="14.55" customHeight="1" x14ac:dyDescent="0.25">
      <c r="A110" s="4" t="s">
        <v>209</v>
      </c>
      <c r="B110" s="4" t="s">
        <v>211</v>
      </c>
      <c r="C110" s="4" t="s">
        <v>57</v>
      </c>
      <c r="D110" s="4" t="s">
        <v>73</v>
      </c>
      <c r="E110" s="6">
        <v>57168</v>
      </c>
    </row>
    <row r="111" spans="1:5" ht="14.55" customHeight="1" x14ac:dyDescent="0.25">
      <c r="A111" s="4" t="s">
        <v>209</v>
      </c>
      <c r="B111" s="4" t="s">
        <v>211</v>
      </c>
      <c r="C111" s="4" t="s">
        <v>57</v>
      </c>
      <c r="D111" s="4" t="s">
        <v>74</v>
      </c>
      <c r="E111" s="6">
        <v>62947</v>
      </c>
    </row>
    <row r="112" spans="1:5" ht="14.55" customHeight="1" x14ac:dyDescent="0.25">
      <c r="A112" s="4" t="s">
        <v>209</v>
      </c>
      <c r="B112" s="4" t="s">
        <v>211</v>
      </c>
      <c r="C112" s="4" t="s">
        <v>57</v>
      </c>
      <c r="D112" s="4" t="s">
        <v>75</v>
      </c>
      <c r="E112" s="6">
        <v>73461</v>
      </c>
    </row>
    <row r="113" spans="1:5" ht="14.55" customHeight="1" x14ac:dyDescent="0.25">
      <c r="A113" s="4" t="s">
        <v>209</v>
      </c>
      <c r="B113" s="4" t="s">
        <v>211</v>
      </c>
      <c r="C113" s="4" t="s">
        <v>57</v>
      </c>
      <c r="D113" s="4" t="s">
        <v>76</v>
      </c>
      <c r="E113" s="6">
        <v>90405</v>
      </c>
    </row>
    <row r="114" spans="1:5" ht="14.55" customHeight="1" x14ac:dyDescent="0.25">
      <c r="A114" s="4" t="s">
        <v>209</v>
      </c>
      <c r="B114" s="4" t="s">
        <v>211</v>
      </c>
      <c r="C114" s="4" t="s">
        <v>57</v>
      </c>
      <c r="D114" s="4" t="s">
        <v>77</v>
      </c>
      <c r="E114" s="6">
        <v>120945</v>
      </c>
    </row>
    <row r="115" spans="1:5" ht="14.55" customHeight="1" x14ac:dyDescent="0.25">
      <c r="A115" s="4" t="s">
        <v>209</v>
      </c>
      <c r="B115" s="4" t="s">
        <v>211</v>
      </c>
      <c r="C115" s="4" t="s">
        <v>57</v>
      </c>
      <c r="D115" s="4" t="s">
        <v>78</v>
      </c>
      <c r="E115" s="6">
        <v>170935</v>
      </c>
    </row>
    <row r="116" spans="1:5" ht="14.55" customHeight="1" x14ac:dyDescent="0.25">
      <c r="A116" s="4" t="s">
        <v>209</v>
      </c>
      <c r="B116" s="4" t="s">
        <v>211</v>
      </c>
      <c r="C116" s="4" t="s">
        <v>57</v>
      </c>
      <c r="D116" s="4" t="s">
        <v>79</v>
      </c>
      <c r="E116" s="6">
        <v>236464</v>
      </c>
    </row>
    <row r="117" spans="1:5" ht="14.55" customHeight="1" x14ac:dyDescent="0.25">
      <c r="A117" s="4" t="s">
        <v>209</v>
      </c>
      <c r="B117" s="4" t="s">
        <v>211</v>
      </c>
      <c r="C117" s="4" t="s">
        <v>57</v>
      </c>
      <c r="D117" s="4" t="s">
        <v>82</v>
      </c>
      <c r="E117" s="6">
        <v>30</v>
      </c>
    </row>
    <row r="118" spans="1:5" ht="14.55" customHeight="1" x14ac:dyDescent="0.25">
      <c r="A118" s="4" t="s">
        <v>209</v>
      </c>
      <c r="B118" s="4" t="s">
        <v>211</v>
      </c>
      <c r="C118" s="4" t="s">
        <v>58</v>
      </c>
      <c r="D118" s="4" t="s">
        <v>71</v>
      </c>
      <c r="E118" s="6">
        <v>12205</v>
      </c>
    </row>
    <row r="119" spans="1:5" ht="14.55" customHeight="1" x14ac:dyDescent="0.25">
      <c r="A119" s="4" t="s">
        <v>209</v>
      </c>
      <c r="B119" s="4" t="s">
        <v>211</v>
      </c>
      <c r="C119" s="4" t="s">
        <v>58</v>
      </c>
      <c r="D119" s="4" t="s">
        <v>72</v>
      </c>
      <c r="E119" s="6">
        <v>51423</v>
      </c>
    </row>
    <row r="120" spans="1:5" ht="14.55" customHeight="1" x14ac:dyDescent="0.25">
      <c r="A120" s="4" t="s">
        <v>209</v>
      </c>
      <c r="B120" s="4" t="s">
        <v>211</v>
      </c>
      <c r="C120" s="4" t="s">
        <v>58</v>
      </c>
      <c r="D120" s="4" t="s">
        <v>73</v>
      </c>
      <c r="E120" s="6">
        <v>58102</v>
      </c>
    </row>
    <row r="121" spans="1:5" ht="14.55" customHeight="1" x14ac:dyDescent="0.25">
      <c r="A121" s="4" t="s">
        <v>209</v>
      </c>
      <c r="B121" s="4" t="s">
        <v>211</v>
      </c>
      <c r="C121" s="4" t="s">
        <v>58</v>
      </c>
      <c r="D121" s="4" t="s">
        <v>74</v>
      </c>
      <c r="E121" s="6">
        <v>65738</v>
      </c>
    </row>
    <row r="122" spans="1:5" ht="14.55" customHeight="1" x14ac:dyDescent="0.25">
      <c r="A122" s="4" t="s">
        <v>209</v>
      </c>
      <c r="B122" s="4" t="s">
        <v>211</v>
      </c>
      <c r="C122" s="4" t="s">
        <v>58</v>
      </c>
      <c r="D122" s="4" t="s">
        <v>75</v>
      </c>
      <c r="E122" s="6">
        <v>77445</v>
      </c>
    </row>
    <row r="123" spans="1:5" ht="14.55" customHeight="1" x14ac:dyDescent="0.25">
      <c r="A123" s="4" t="s">
        <v>209</v>
      </c>
      <c r="B123" s="4" t="s">
        <v>211</v>
      </c>
      <c r="C123" s="4" t="s">
        <v>58</v>
      </c>
      <c r="D123" s="4" t="s">
        <v>76</v>
      </c>
      <c r="E123" s="6">
        <v>97587</v>
      </c>
    </row>
    <row r="124" spans="1:5" ht="14.55" customHeight="1" x14ac:dyDescent="0.25">
      <c r="A124" s="4" t="s">
        <v>209</v>
      </c>
      <c r="B124" s="4" t="s">
        <v>211</v>
      </c>
      <c r="C124" s="4" t="s">
        <v>58</v>
      </c>
      <c r="D124" s="4" t="s">
        <v>77</v>
      </c>
      <c r="E124" s="6">
        <v>126880</v>
      </c>
    </row>
    <row r="125" spans="1:5" ht="14.55" customHeight="1" x14ac:dyDescent="0.25">
      <c r="A125" s="4" t="s">
        <v>209</v>
      </c>
      <c r="B125" s="4" t="s">
        <v>211</v>
      </c>
      <c r="C125" s="4" t="s">
        <v>58</v>
      </c>
      <c r="D125" s="4" t="s">
        <v>78</v>
      </c>
      <c r="E125" s="6">
        <v>182732</v>
      </c>
    </row>
    <row r="126" spans="1:5" ht="14.55" customHeight="1" x14ac:dyDescent="0.25">
      <c r="A126" s="4" t="s">
        <v>209</v>
      </c>
      <c r="B126" s="4" t="s">
        <v>211</v>
      </c>
      <c r="C126" s="4" t="s">
        <v>58</v>
      </c>
      <c r="D126" s="4" t="s">
        <v>79</v>
      </c>
      <c r="E126" s="6">
        <v>251331</v>
      </c>
    </row>
    <row r="127" spans="1:5" ht="14.55" customHeight="1" x14ac:dyDescent="0.25">
      <c r="A127" s="4" t="s">
        <v>209</v>
      </c>
      <c r="B127" s="4" t="s">
        <v>211</v>
      </c>
      <c r="C127" s="4" t="s">
        <v>58</v>
      </c>
      <c r="D127" s="4" t="s">
        <v>82</v>
      </c>
      <c r="E127" s="6">
        <v>29</v>
      </c>
    </row>
    <row r="128" spans="1:5" ht="14.55" customHeight="1" x14ac:dyDescent="0.25">
      <c r="A128" s="4" t="s">
        <v>209</v>
      </c>
      <c r="B128" s="4" t="s">
        <v>211</v>
      </c>
      <c r="C128" s="4" t="s">
        <v>59</v>
      </c>
      <c r="D128" s="4" t="s">
        <v>71</v>
      </c>
      <c r="E128" s="6">
        <v>13451</v>
      </c>
    </row>
    <row r="129" spans="1:5" ht="14.55" customHeight="1" x14ac:dyDescent="0.25">
      <c r="A129" s="4" t="s">
        <v>209</v>
      </c>
      <c r="B129" s="4" t="s">
        <v>211</v>
      </c>
      <c r="C129" s="4" t="s">
        <v>59</v>
      </c>
      <c r="D129" s="4" t="s">
        <v>72</v>
      </c>
      <c r="E129" s="6">
        <v>53561</v>
      </c>
    </row>
    <row r="130" spans="1:5" ht="14.55" customHeight="1" x14ac:dyDescent="0.25">
      <c r="A130" s="4" t="s">
        <v>209</v>
      </c>
      <c r="B130" s="4" t="s">
        <v>211</v>
      </c>
      <c r="C130" s="4" t="s">
        <v>59</v>
      </c>
      <c r="D130" s="4" t="s">
        <v>73</v>
      </c>
      <c r="E130" s="6">
        <v>61002</v>
      </c>
    </row>
    <row r="131" spans="1:5" ht="14.55" customHeight="1" x14ac:dyDescent="0.25">
      <c r="A131" s="4" t="s">
        <v>209</v>
      </c>
      <c r="B131" s="4" t="s">
        <v>211</v>
      </c>
      <c r="C131" s="4" t="s">
        <v>59</v>
      </c>
      <c r="D131" s="4" t="s">
        <v>74</v>
      </c>
      <c r="E131" s="6">
        <v>70462</v>
      </c>
    </row>
    <row r="132" spans="1:5" ht="14.55" customHeight="1" x14ac:dyDescent="0.25">
      <c r="A132" s="4" t="s">
        <v>209</v>
      </c>
      <c r="B132" s="4" t="s">
        <v>211</v>
      </c>
      <c r="C132" s="4" t="s">
        <v>59</v>
      </c>
      <c r="D132" s="4" t="s">
        <v>75</v>
      </c>
      <c r="E132" s="6">
        <v>83706</v>
      </c>
    </row>
    <row r="133" spans="1:5" ht="14.55" customHeight="1" x14ac:dyDescent="0.25">
      <c r="A133" s="4" t="s">
        <v>209</v>
      </c>
      <c r="B133" s="4" t="s">
        <v>211</v>
      </c>
      <c r="C133" s="4" t="s">
        <v>59</v>
      </c>
      <c r="D133" s="4" t="s">
        <v>76</v>
      </c>
      <c r="E133" s="6">
        <v>103374</v>
      </c>
    </row>
    <row r="134" spans="1:5" ht="14.55" customHeight="1" x14ac:dyDescent="0.25">
      <c r="A134" s="4" t="s">
        <v>209</v>
      </c>
      <c r="B134" s="4" t="s">
        <v>211</v>
      </c>
      <c r="C134" s="4" t="s">
        <v>59</v>
      </c>
      <c r="D134" s="4" t="s">
        <v>77</v>
      </c>
      <c r="E134" s="6">
        <v>122740</v>
      </c>
    </row>
    <row r="135" spans="1:5" ht="14.55" customHeight="1" x14ac:dyDescent="0.25">
      <c r="A135" s="4" t="s">
        <v>209</v>
      </c>
      <c r="B135" s="4" t="s">
        <v>211</v>
      </c>
      <c r="C135" s="4" t="s">
        <v>59</v>
      </c>
      <c r="D135" s="4" t="s">
        <v>78</v>
      </c>
      <c r="E135" s="6">
        <v>172734</v>
      </c>
    </row>
    <row r="136" spans="1:5" ht="14.55" customHeight="1" x14ac:dyDescent="0.25">
      <c r="A136" s="4" t="s">
        <v>209</v>
      </c>
      <c r="B136" s="4" t="s">
        <v>211</v>
      </c>
      <c r="C136" s="4" t="s">
        <v>59</v>
      </c>
      <c r="D136" s="4" t="s">
        <v>79</v>
      </c>
      <c r="E136" s="6">
        <v>255263</v>
      </c>
    </row>
    <row r="137" spans="1:5" ht="14.55" customHeight="1" x14ac:dyDescent="0.25">
      <c r="A137" s="4" t="s">
        <v>209</v>
      </c>
      <c r="B137" s="4" t="s">
        <v>211</v>
      </c>
      <c r="C137" s="4" t="s">
        <v>59</v>
      </c>
      <c r="D137" s="4" t="s">
        <v>82</v>
      </c>
      <c r="E137" s="6">
        <v>29</v>
      </c>
    </row>
    <row r="138" spans="1:5" ht="14.55" customHeight="1" x14ac:dyDescent="0.25">
      <c r="A138" s="4" t="s">
        <v>209</v>
      </c>
      <c r="B138" s="4" t="s">
        <v>211</v>
      </c>
      <c r="C138" s="4" t="s">
        <v>60</v>
      </c>
      <c r="D138" s="4" t="s">
        <v>71</v>
      </c>
      <c r="E138" s="6">
        <v>14135</v>
      </c>
    </row>
    <row r="139" spans="1:5" ht="14.55" customHeight="1" x14ac:dyDescent="0.25">
      <c r="A139" s="4" t="s">
        <v>209</v>
      </c>
      <c r="B139" s="4" t="s">
        <v>211</v>
      </c>
      <c r="C139" s="4" t="s">
        <v>60</v>
      </c>
      <c r="D139" s="4" t="s">
        <v>72</v>
      </c>
      <c r="E139" s="6">
        <v>56512</v>
      </c>
    </row>
    <row r="140" spans="1:5" ht="14.55" customHeight="1" x14ac:dyDescent="0.25">
      <c r="A140" s="4" t="s">
        <v>209</v>
      </c>
      <c r="B140" s="4" t="s">
        <v>211</v>
      </c>
      <c r="C140" s="4" t="s">
        <v>60</v>
      </c>
      <c r="D140" s="4" t="s">
        <v>73</v>
      </c>
      <c r="E140" s="6">
        <v>65663</v>
      </c>
    </row>
    <row r="141" spans="1:5" ht="14.55" customHeight="1" x14ac:dyDescent="0.25">
      <c r="A141" s="4" t="s">
        <v>209</v>
      </c>
      <c r="B141" s="4" t="s">
        <v>211</v>
      </c>
      <c r="C141" s="4" t="s">
        <v>60</v>
      </c>
      <c r="D141" s="4" t="s">
        <v>74</v>
      </c>
      <c r="E141" s="6">
        <v>75989</v>
      </c>
    </row>
    <row r="142" spans="1:5" ht="14.55" customHeight="1" x14ac:dyDescent="0.25">
      <c r="A142" s="4" t="s">
        <v>209</v>
      </c>
      <c r="B142" s="4" t="s">
        <v>211</v>
      </c>
      <c r="C142" s="4" t="s">
        <v>60</v>
      </c>
      <c r="D142" s="4" t="s">
        <v>75</v>
      </c>
      <c r="E142" s="6">
        <v>91866</v>
      </c>
    </row>
    <row r="143" spans="1:5" ht="14.55" customHeight="1" x14ac:dyDescent="0.25">
      <c r="A143" s="4" t="s">
        <v>209</v>
      </c>
      <c r="B143" s="4" t="s">
        <v>211</v>
      </c>
      <c r="C143" s="4" t="s">
        <v>60</v>
      </c>
      <c r="D143" s="4" t="s">
        <v>76</v>
      </c>
      <c r="E143" s="6">
        <v>111841</v>
      </c>
    </row>
    <row r="144" spans="1:5" ht="14.55" customHeight="1" x14ac:dyDescent="0.25">
      <c r="A144" s="4" t="s">
        <v>209</v>
      </c>
      <c r="B144" s="4" t="s">
        <v>211</v>
      </c>
      <c r="C144" s="4" t="s">
        <v>60</v>
      </c>
      <c r="D144" s="4" t="s">
        <v>77</v>
      </c>
      <c r="E144" s="6">
        <v>130211</v>
      </c>
    </row>
    <row r="145" spans="1:5" ht="14.55" customHeight="1" x14ac:dyDescent="0.25">
      <c r="A145" s="4" t="s">
        <v>209</v>
      </c>
      <c r="B145" s="4" t="s">
        <v>211</v>
      </c>
      <c r="C145" s="4" t="s">
        <v>60</v>
      </c>
      <c r="D145" s="4" t="s">
        <v>78</v>
      </c>
      <c r="E145" s="6">
        <v>173653</v>
      </c>
    </row>
    <row r="146" spans="1:5" ht="14.55" customHeight="1" x14ac:dyDescent="0.25">
      <c r="A146" s="4" t="s">
        <v>209</v>
      </c>
      <c r="B146" s="4" t="s">
        <v>211</v>
      </c>
      <c r="C146" s="4" t="s">
        <v>60</v>
      </c>
      <c r="D146" s="4" t="s">
        <v>79</v>
      </c>
      <c r="E146" s="6">
        <v>263851</v>
      </c>
    </row>
    <row r="147" spans="1:5" ht="14.55" customHeight="1" x14ac:dyDescent="0.25">
      <c r="A147" s="4" t="s">
        <v>209</v>
      </c>
      <c r="B147" s="4" t="s">
        <v>211</v>
      </c>
      <c r="C147" s="4" t="s">
        <v>60</v>
      </c>
      <c r="D147" s="4" t="s">
        <v>82</v>
      </c>
      <c r="E147" s="6">
        <v>23</v>
      </c>
    </row>
    <row r="148" spans="1:5" x14ac:dyDescent="0.25">
      <c r="A148" s="4"/>
      <c r="B148" s="4"/>
      <c r="C148" s="4"/>
      <c r="D148" s="4"/>
      <c r="E148" s="6"/>
    </row>
    <row r="149" spans="1:5" x14ac:dyDescent="0.25">
      <c r="A149" s="4"/>
      <c r="B149" s="4"/>
      <c r="C149" s="4"/>
      <c r="D149" s="4"/>
      <c r="E149" s="6"/>
    </row>
    <row r="150" spans="1:5" x14ac:dyDescent="0.25">
      <c r="A150" s="4"/>
      <c r="B150" s="4"/>
      <c r="C150" s="4"/>
      <c r="D150" s="4"/>
      <c r="E150" s="6"/>
    </row>
    <row r="151" spans="1:5" x14ac:dyDescent="0.25">
      <c r="A151" s="4"/>
      <c r="B151" s="4"/>
      <c r="C151" s="4"/>
      <c r="D151" s="4"/>
      <c r="E151" s="6"/>
    </row>
    <row r="152" spans="1:5" x14ac:dyDescent="0.25">
      <c r="A152" s="4"/>
      <c r="B152" s="4"/>
      <c r="C152" s="4"/>
      <c r="D152" s="4"/>
      <c r="E152" s="6"/>
    </row>
    <row r="153" spans="1:5" x14ac:dyDescent="0.25">
      <c r="A153" s="4"/>
      <c r="B153" s="4"/>
      <c r="C153" s="4"/>
      <c r="D153" s="4"/>
      <c r="E153" s="6"/>
    </row>
    <row r="154" spans="1:5" x14ac:dyDescent="0.25">
      <c r="A154" s="4"/>
      <c r="B154" s="4"/>
      <c r="C154" s="4"/>
      <c r="D154" s="4"/>
      <c r="E154" s="6"/>
    </row>
  </sheetData>
  <pageMargins left="0.7" right="0.7" top="0.75" bottom="0.75" header="0.3" footer="0.3"/>
  <pageSetup paperSize="9" orientation="portrait" horizontalDpi="300" verticalDpi="300"/>
  <tableParts count="1">
    <tablePart r:id="rId1"/>
  </tablePart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E96"/>
  <sheetViews>
    <sheetView showGridLines="0" workbookViewId="0"/>
  </sheetViews>
  <sheetFormatPr defaultColWidth="11.5546875" defaultRowHeight="13.2" x14ac:dyDescent="0.25"/>
  <cols>
    <col min="1" max="1" width="30.6640625" customWidth="1"/>
    <col min="2" max="2" width="16.6640625" customWidth="1"/>
    <col min="3" max="3" width="14.6640625" customWidth="1"/>
    <col min="4" max="4" width="13.6640625" customWidth="1"/>
    <col min="5" max="5" width="29.6640625" customWidth="1"/>
  </cols>
  <sheetData>
    <row r="1" spans="1:5" ht="14.55" customHeight="1" x14ac:dyDescent="0.25">
      <c r="A1" s="1" t="s">
        <v>335</v>
      </c>
    </row>
    <row r="2" spans="1:5" ht="28.95" customHeight="1" x14ac:dyDescent="0.25">
      <c r="A2" s="1" t="s">
        <v>51</v>
      </c>
    </row>
    <row r="3" spans="1:5" ht="14.55" customHeight="1" x14ac:dyDescent="0.25">
      <c r="A3" t="s">
        <v>277</v>
      </c>
    </row>
    <row r="4" spans="1:5" ht="14.55" customHeight="1" x14ac:dyDescent="0.25">
      <c r="A4" t="s">
        <v>325</v>
      </c>
    </row>
    <row r="5" spans="1:5" ht="14.55" customHeight="1" x14ac:dyDescent="0.25">
      <c r="A5" t="s">
        <v>336</v>
      </c>
    </row>
    <row r="6" spans="1:5" ht="28.95" customHeight="1" x14ac:dyDescent="0.25">
      <c r="A6" s="3" t="s">
        <v>3</v>
      </c>
      <c r="B6" s="3" t="s">
        <v>15</v>
      </c>
      <c r="C6" s="3" t="s">
        <v>5</v>
      </c>
      <c r="D6" s="3" t="s">
        <v>29</v>
      </c>
      <c r="E6" s="5" t="s">
        <v>39</v>
      </c>
    </row>
    <row r="7" spans="1:5" ht="14.55" customHeight="1" x14ac:dyDescent="0.25">
      <c r="A7" s="4" t="s">
        <v>209</v>
      </c>
      <c r="B7" s="4" t="s">
        <v>210</v>
      </c>
      <c r="C7" s="4" t="s">
        <v>54</v>
      </c>
      <c r="D7" s="4" t="s">
        <v>83</v>
      </c>
      <c r="E7" s="6">
        <v>265605</v>
      </c>
    </row>
    <row r="8" spans="1:5" ht="14.55" customHeight="1" x14ac:dyDescent="0.25">
      <c r="A8" s="4" t="s">
        <v>209</v>
      </c>
      <c r="B8" s="4" t="s">
        <v>210</v>
      </c>
      <c r="C8" s="4" t="s">
        <v>54</v>
      </c>
      <c r="D8" s="4" t="s">
        <v>84</v>
      </c>
      <c r="E8" s="6">
        <v>286099</v>
      </c>
    </row>
    <row r="9" spans="1:5" ht="14.55" customHeight="1" x14ac:dyDescent="0.25">
      <c r="A9" s="4" t="s">
        <v>209</v>
      </c>
      <c r="B9" s="4" t="s">
        <v>210</v>
      </c>
      <c r="C9" s="4" t="s">
        <v>54</v>
      </c>
      <c r="D9" s="4" t="s">
        <v>85</v>
      </c>
      <c r="E9" s="6">
        <v>307535</v>
      </c>
    </row>
    <row r="10" spans="1:5" ht="14.55" customHeight="1" x14ac:dyDescent="0.25">
      <c r="A10" s="4" t="s">
        <v>209</v>
      </c>
      <c r="B10" s="4" t="s">
        <v>210</v>
      </c>
      <c r="C10" s="4" t="s">
        <v>54</v>
      </c>
      <c r="D10" s="4" t="s">
        <v>86</v>
      </c>
      <c r="E10" s="6">
        <v>307292</v>
      </c>
    </row>
    <row r="11" spans="1:5" ht="14.55" customHeight="1" x14ac:dyDescent="0.25">
      <c r="A11" s="4" t="s">
        <v>209</v>
      </c>
      <c r="B11" s="4" t="s">
        <v>210</v>
      </c>
      <c r="C11" s="4" t="s">
        <v>54</v>
      </c>
      <c r="D11" s="4" t="s">
        <v>87</v>
      </c>
      <c r="E11" s="6">
        <v>284129</v>
      </c>
    </row>
    <row r="12" spans="1:5" ht="14.55" customHeight="1" x14ac:dyDescent="0.25">
      <c r="A12" s="4" t="s">
        <v>209</v>
      </c>
      <c r="B12" s="4" t="s">
        <v>210</v>
      </c>
      <c r="C12" s="4" t="s">
        <v>54</v>
      </c>
      <c r="D12" s="4" t="s">
        <v>82</v>
      </c>
      <c r="E12" s="6">
        <v>1225</v>
      </c>
    </row>
    <row r="13" spans="1:5" ht="14.55" customHeight="1" x14ac:dyDescent="0.25">
      <c r="A13" s="4" t="s">
        <v>209</v>
      </c>
      <c r="B13" s="4" t="s">
        <v>210</v>
      </c>
      <c r="C13" s="4" t="s">
        <v>55</v>
      </c>
      <c r="D13" s="4" t="s">
        <v>83</v>
      </c>
      <c r="E13" s="6">
        <v>304556</v>
      </c>
    </row>
    <row r="14" spans="1:5" ht="14.55" customHeight="1" x14ac:dyDescent="0.25">
      <c r="A14" s="4" t="s">
        <v>209</v>
      </c>
      <c r="B14" s="4" t="s">
        <v>210</v>
      </c>
      <c r="C14" s="4" t="s">
        <v>55</v>
      </c>
      <c r="D14" s="4" t="s">
        <v>84</v>
      </c>
      <c r="E14" s="6">
        <v>322453</v>
      </c>
    </row>
    <row r="15" spans="1:5" ht="14.55" customHeight="1" x14ac:dyDescent="0.25">
      <c r="A15" s="4" t="s">
        <v>209</v>
      </c>
      <c r="B15" s="4" t="s">
        <v>210</v>
      </c>
      <c r="C15" s="4" t="s">
        <v>55</v>
      </c>
      <c r="D15" s="4" t="s">
        <v>85</v>
      </c>
      <c r="E15" s="6">
        <v>344353</v>
      </c>
    </row>
    <row r="16" spans="1:5" ht="14.55" customHeight="1" x14ac:dyDescent="0.25">
      <c r="A16" s="4" t="s">
        <v>209</v>
      </c>
      <c r="B16" s="4" t="s">
        <v>210</v>
      </c>
      <c r="C16" s="4" t="s">
        <v>55</v>
      </c>
      <c r="D16" s="4" t="s">
        <v>86</v>
      </c>
      <c r="E16" s="6">
        <v>342131</v>
      </c>
    </row>
    <row r="17" spans="1:5" ht="14.55" customHeight="1" x14ac:dyDescent="0.25">
      <c r="A17" s="4" t="s">
        <v>209</v>
      </c>
      <c r="B17" s="4" t="s">
        <v>210</v>
      </c>
      <c r="C17" s="4" t="s">
        <v>55</v>
      </c>
      <c r="D17" s="4" t="s">
        <v>87</v>
      </c>
      <c r="E17" s="6">
        <v>314934</v>
      </c>
    </row>
    <row r="18" spans="1:5" ht="14.55" customHeight="1" x14ac:dyDescent="0.25">
      <c r="A18" s="4" t="s">
        <v>209</v>
      </c>
      <c r="B18" s="4" t="s">
        <v>210</v>
      </c>
      <c r="C18" s="4" t="s">
        <v>55</v>
      </c>
      <c r="D18" s="4" t="s">
        <v>82</v>
      </c>
      <c r="E18" s="6">
        <v>1274</v>
      </c>
    </row>
    <row r="19" spans="1:5" ht="14.55" customHeight="1" x14ac:dyDescent="0.25">
      <c r="A19" s="4" t="s">
        <v>209</v>
      </c>
      <c r="B19" s="4" t="s">
        <v>210</v>
      </c>
      <c r="C19" s="4" t="s">
        <v>56</v>
      </c>
      <c r="D19" s="4" t="s">
        <v>83</v>
      </c>
      <c r="E19" s="6">
        <v>311407</v>
      </c>
    </row>
    <row r="20" spans="1:5" ht="14.55" customHeight="1" x14ac:dyDescent="0.25">
      <c r="A20" s="4" t="s">
        <v>209</v>
      </c>
      <c r="B20" s="4" t="s">
        <v>210</v>
      </c>
      <c r="C20" s="4" t="s">
        <v>56</v>
      </c>
      <c r="D20" s="4" t="s">
        <v>84</v>
      </c>
      <c r="E20" s="6">
        <v>331242</v>
      </c>
    </row>
    <row r="21" spans="1:5" ht="14.55" customHeight="1" x14ac:dyDescent="0.25">
      <c r="A21" s="4" t="s">
        <v>209</v>
      </c>
      <c r="B21" s="4" t="s">
        <v>210</v>
      </c>
      <c r="C21" s="4" t="s">
        <v>56</v>
      </c>
      <c r="D21" s="4" t="s">
        <v>85</v>
      </c>
      <c r="E21" s="6">
        <v>353251</v>
      </c>
    </row>
    <row r="22" spans="1:5" ht="14.55" customHeight="1" x14ac:dyDescent="0.25">
      <c r="A22" s="4" t="s">
        <v>209</v>
      </c>
      <c r="B22" s="4" t="s">
        <v>210</v>
      </c>
      <c r="C22" s="4" t="s">
        <v>56</v>
      </c>
      <c r="D22" s="4" t="s">
        <v>86</v>
      </c>
      <c r="E22" s="6">
        <v>352293</v>
      </c>
    </row>
    <row r="23" spans="1:5" ht="14.55" customHeight="1" x14ac:dyDescent="0.25">
      <c r="A23" s="4" t="s">
        <v>209</v>
      </c>
      <c r="B23" s="4" t="s">
        <v>210</v>
      </c>
      <c r="C23" s="4" t="s">
        <v>56</v>
      </c>
      <c r="D23" s="4" t="s">
        <v>87</v>
      </c>
      <c r="E23" s="6">
        <v>324441</v>
      </c>
    </row>
    <row r="24" spans="1:5" ht="14.55" customHeight="1" x14ac:dyDescent="0.25">
      <c r="A24" s="4" t="s">
        <v>209</v>
      </c>
      <c r="B24" s="4" t="s">
        <v>210</v>
      </c>
      <c r="C24" s="4" t="s">
        <v>56</v>
      </c>
      <c r="D24" s="4" t="s">
        <v>82</v>
      </c>
      <c r="E24" s="6">
        <v>1305</v>
      </c>
    </row>
    <row r="25" spans="1:5" ht="14.55" customHeight="1" x14ac:dyDescent="0.25">
      <c r="A25" s="4" t="s">
        <v>209</v>
      </c>
      <c r="B25" s="4" t="s">
        <v>210</v>
      </c>
      <c r="C25" s="4" t="s">
        <v>57</v>
      </c>
      <c r="D25" s="4" t="s">
        <v>83</v>
      </c>
      <c r="E25" s="6">
        <v>334892</v>
      </c>
    </row>
    <row r="26" spans="1:5" ht="14.55" customHeight="1" x14ac:dyDescent="0.25">
      <c r="A26" s="4" t="s">
        <v>209</v>
      </c>
      <c r="B26" s="4" t="s">
        <v>210</v>
      </c>
      <c r="C26" s="4" t="s">
        <v>57</v>
      </c>
      <c r="D26" s="4" t="s">
        <v>84</v>
      </c>
      <c r="E26" s="6">
        <v>357087</v>
      </c>
    </row>
    <row r="27" spans="1:5" ht="14.55" customHeight="1" x14ac:dyDescent="0.25">
      <c r="A27" s="4" t="s">
        <v>209</v>
      </c>
      <c r="B27" s="4" t="s">
        <v>210</v>
      </c>
      <c r="C27" s="4" t="s">
        <v>57</v>
      </c>
      <c r="D27" s="4" t="s">
        <v>85</v>
      </c>
      <c r="E27" s="6">
        <v>383189</v>
      </c>
    </row>
    <row r="28" spans="1:5" ht="14.55" customHeight="1" x14ac:dyDescent="0.25">
      <c r="A28" s="4" t="s">
        <v>209</v>
      </c>
      <c r="B28" s="4" t="s">
        <v>210</v>
      </c>
      <c r="C28" s="4" t="s">
        <v>57</v>
      </c>
      <c r="D28" s="4" t="s">
        <v>86</v>
      </c>
      <c r="E28" s="6">
        <v>381357</v>
      </c>
    </row>
    <row r="29" spans="1:5" ht="14.55" customHeight="1" x14ac:dyDescent="0.25">
      <c r="A29" s="4" t="s">
        <v>209</v>
      </c>
      <c r="B29" s="4" t="s">
        <v>210</v>
      </c>
      <c r="C29" s="4" t="s">
        <v>57</v>
      </c>
      <c r="D29" s="4" t="s">
        <v>87</v>
      </c>
      <c r="E29" s="6">
        <v>352382</v>
      </c>
    </row>
    <row r="30" spans="1:5" ht="14.55" customHeight="1" x14ac:dyDescent="0.25">
      <c r="A30" s="4" t="s">
        <v>209</v>
      </c>
      <c r="B30" s="4" t="s">
        <v>210</v>
      </c>
      <c r="C30" s="4" t="s">
        <v>57</v>
      </c>
      <c r="D30" s="4" t="s">
        <v>82</v>
      </c>
      <c r="E30" s="6">
        <v>1476</v>
      </c>
    </row>
    <row r="31" spans="1:5" ht="14.55" customHeight="1" x14ac:dyDescent="0.25">
      <c r="A31" s="4" t="s">
        <v>209</v>
      </c>
      <c r="B31" s="4" t="s">
        <v>210</v>
      </c>
      <c r="C31" s="4" t="s">
        <v>58</v>
      </c>
      <c r="D31" s="4" t="s">
        <v>83</v>
      </c>
      <c r="E31" s="6">
        <v>364862</v>
      </c>
    </row>
    <row r="32" spans="1:5" ht="14.55" customHeight="1" x14ac:dyDescent="0.25">
      <c r="A32" s="4" t="s">
        <v>209</v>
      </c>
      <c r="B32" s="4" t="s">
        <v>210</v>
      </c>
      <c r="C32" s="4" t="s">
        <v>58</v>
      </c>
      <c r="D32" s="4" t="s">
        <v>84</v>
      </c>
      <c r="E32" s="6">
        <v>388485</v>
      </c>
    </row>
    <row r="33" spans="1:5" ht="14.55" customHeight="1" x14ac:dyDescent="0.25">
      <c r="A33" s="4" t="s">
        <v>209</v>
      </c>
      <c r="B33" s="4" t="s">
        <v>210</v>
      </c>
      <c r="C33" s="4" t="s">
        <v>58</v>
      </c>
      <c r="D33" s="4" t="s">
        <v>85</v>
      </c>
      <c r="E33" s="6">
        <v>418206</v>
      </c>
    </row>
    <row r="34" spans="1:5" ht="14.55" customHeight="1" x14ac:dyDescent="0.25">
      <c r="A34" s="4" t="s">
        <v>209</v>
      </c>
      <c r="B34" s="4" t="s">
        <v>210</v>
      </c>
      <c r="C34" s="4" t="s">
        <v>58</v>
      </c>
      <c r="D34" s="4" t="s">
        <v>86</v>
      </c>
      <c r="E34" s="6">
        <v>418743</v>
      </c>
    </row>
    <row r="35" spans="1:5" ht="14.55" customHeight="1" x14ac:dyDescent="0.25">
      <c r="A35" s="4" t="s">
        <v>209</v>
      </c>
      <c r="B35" s="4" t="s">
        <v>210</v>
      </c>
      <c r="C35" s="4" t="s">
        <v>58</v>
      </c>
      <c r="D35" s="4" t="s">
        <v>87</v>
      </c>
      <c r="E35" s="6">
        <v>387608</v>
      </c>
    </row>
    <row r="36" spans="1:5" ht="14.55" customHeight="1" x14ac:dyDescent="0.25">
      <c r="A36" s="4" t="s">
        <v>209</v>
      </c>
      <c r="B36" s="4" t="s">
        <v>210</v>
      </c>
      <c r="C36" s="4" t="s">
        <v>58</v>
      </c>
      <c r="D36" s="4" t="s">
        <v>82</v>
      </c>
      <c r="E36" s="6">
        <v>1483</v>
      </c>
    </row>
    <row r="37" spans="1:5" ht="14.55" customHeight="1" x14ac:dyDescent="0.25">
      <c r="A37" s="4" t="s">
        <v>209</v>
      </c>
      <c r="B37" s="4" t="s">
        <v>210</v>
      </c>
      <c r="C37" s="4" t="s">
        <v>59</v>
      </c>
      <c r="D37" s="4" t="s">
        <v>83</v>
      </c>
      <c r="E37" s="6">
        <v>384663</v>
      </c>
    </row>
    <row r="38" spans="1:5" ht="14.55" customHeight="1" x14ac:dyDescent="0.25">
      <c r="A38" s="4" t="s">
        <v>209</v>
      </c>
      <c r="B38" s="4" t="s">
        <v>210</v>
      </c>
      <c r="C38" s="4" t="s">
        <v>59</v>
      </c>
      <c r="D38" s="4" t="s">
        <v>84</v>
      </c>
      <c r="E38" s="6">
        <v>406535</v>
      </c>
    </row>
    <row r="39" spans="1:5" ht="14.55" customHeight="1" x14ac:dyDescent="0.25">
      <c r="A39" s="4" t="s">
        <v>209</v>
      </c>
      <c r="B39" s="4" t="s">
        <v>210</v>
      </c>
      <c r="C39" s="4" t="s">
        <v>59</v>
      </c>
      <c r="D39" s="4" t="s">
        <v>85</v>
      </c>
      <c r="E39" s="6">
        <v>434919</v>
      </c>
    </row>
    <row r="40" spans="1:5" ht="14.55" customHeight="1" x14ac:dyDescent="0.25">
      <c r="A40" s="4" t="s">
        <v>209</v>
      </c>
      <c r="B40" s="4" t="s">
        <v>210</v>
      </c>
      <c r="C40" s="4" t="s">
        <v>59</v>
      </c>
      <c r="D40" s="4" t="s">
        <v>86</v>
      </c>
      <c r="E40" s="6">
        <v>435739</v>
      </c>
    </row>
    <row r="41" spans="1:5" ht="14.55" customHeight="1" x14ac:dyDescent="0.25">
      <c r="A41" s="4" t="s">
        <v>209</v>
      </c>
      <c r="B41" s="4" t="s">
        <v>210</v>
      </c>
      <c r="C41" s="4" t="s">
        <v>59</v>
      </c>
      <c r="D41" s="4" t="s">
        <v>87</v>
      </c>
      <c r="E41" s="6">
        <v>402580</v>
      </c>
    </row>
    <row r="42" spans="1:5" ht="14.55" customHeight="1" x14ac:dyDescent="0.25">
      <c r="A42" s="4" t="s">
        <v>209</v>
      </c>
      <c r="B42" s="4" t="s">
        <v>210</v>
      </c>
      <c r="C42" s="4" t="s">
        <v>59</v>
      </c>
      <c r="D42" s="4" t="s">
        <v>82</v>
      </c>
      <c r="E42" s="6">
        <v>1575</v>
      </c>
    </row>
    <row r="43" spans="1:5" ht="14.55" customHeight="1" x14ac:dyDescent="0.25">
      <c r="A43" s="4" t="s">
        <v>209</v>
      </c>
      <c r="B43" s="4" t="s">
        <v>210</v>
      </c>
      <c r="C43" s="4" t="s">
        <v>60</v>
      </c>
      <c r="D43" s="4" t="s">
        <v>83</v>
      </c>
      <c r="E43" s="6">
        <v>412198</v>
      </c>
    </row>
    <row r="44" spans="1:5" ht="14.55" customHeight="1" x14ac:dyDescent="0.25">
      <c r="A44" s="4" t="s">
        <v>209</v>
      </c>
      <c r="B44" s="4" t="s">
        <v>210</v>
      </c>
      <c r="C44" s="4" t="s">
        <v>60</v>
      </c>
      <c r="D44" s="4" t="s">
        <v>84</v>
      </c>
      <c r="E44" s="6">
        <v>431662</v>
      </c>
    </row>
    <row r="45" spans="1:5" ht="14.55" customHeight="1" x14ac:dyDescent="0.25">
      <c r="A45" s="4" t="s">
        <v>209</v>
      </c>
      <c r="B45" s="4" t="s">
        <v>210</v>
      </c>
      <c r="C45" s="4" t="s">
        <v>60</v>
      </c>
      <c r="D45" s="4" t="s">
        <v>85</v>
      </c>
      <c r="E45" s="6">
        <v>458788</v>
      </c>
    </row>
    <row r="46" spans="1:5" ht="14.55" customHeight="1" x14ac:dyDescent="0.25">
      <c r="A46" s="4" t="s">
        <v>209</v>
      </c>
      <c r="B46" s="4" t="s">
        <v>210</v>
      </c>
      <c r="C46" s="4" t="s">
        <v>60</v>
      </c>
      <c r="D46" s="4" t="s">
        <v>86</v>
      </c>
      <c r="E46" s="6">
        <v>459720</v>
      </c>
    </row>
    <row r="47" spans="1:5" ht="14.55" customHeight="1" x14ac:dyDescent="0.25">
      <c r="A47" s="4" t="s">
        <v>209</v>
      </c>
      <c r="B47" s="4" t="s">
        <v>210</v>
      </c>
      <c r="C47" s="4" t="s">
        <v>60</v>
      </c>
      <c r="D47" s="4" t="s">
        <v>87</v>
      </c>
      <c r="E47" s="6">
        <v>424634</v>
      </c>
    </row>
    <row r="48" spans="1:5" ht="14.55" customHeight="1" x14ac:dyDescent="0.25">
      <c r="A48" s="4" t="s">
        <v>209</v>
      </c>
      <c r="B48" s="4" t="s">
        <v>210</v>
      </c>
      <c r="C48" s="4" t="s">
        <v>60</v>
      </c>
      <c r="D48" s="4" t="s">
        <v>82</v>
      </c>
      <c r="E48" s="6">
        <v>1618</v>
      </c>
    </row>
    <row r="49" spans="1:5" ht="14.55" customHeight="1" x14ac:dyDescent="0.25">
      <c r="A49" s="4" t="s">
        <v>209</v>
      </c>
      <c r="B49" s="4" t="s">
        <v>211</v>
      </c>
      <c r="C49" s="4" t="s">
        <v>54</v>
      </c>
      <c r="D49" s="4" t="s">
        <v>83</v>
      </c>
      <c r="E49" s="6">
        <v>159031</v>
      </c>
    </row>
    <row r="50" spans="1:5" ht="14.55" customHeight="1" x14ac:dyDescent="0.25">
      <c r="A50" s="4" t="s">
        <v>209</v>
      </c>
      <c r="B50" s="4" t="s">
        <v>211</v>
      </c>
      <c r="C50" s="4" t="s">
        <v>54</v>
      </c>
      <c r="D50" s="4" t="s">
        <v>84</v>
      </c>
      <c r="E50" s="6">
        <v>169905</v>
      </c>
    </row>
    <row r="51" spans="1:5" ht="14.55" customHeight="1" x14ac:dyDescent="0.25">
      <c r="A51" s="4" t="s">
        <v>209</v>
      </c>
      <c r="B51" s="4" t="s">
        <v>211</v>
      </c>
      <c r="C51" s="4" t="s">
        <v>54</v>
      </c>
      <c r="D51" s="4" t="s">
        <v>85</v>
      </c>
      <c r="E51" s="6">
        <v>175031</v>
      </c>
    </row>
    <row r="52" spans="1:5" ht="14.55" customHeight="1" x14ac:dyDescent="0.25">
      <c r="A52" s="4" t="s">
        <v>209</v>
      </c>
      <c r="B52" s="4" t="s">
        <v>211</v>
      </c>
      <c r="C52" s="4" t="s">
        <v>54</v>
      </c>
      <c r="D52" s="4" t="s">
        <v>86</v>
      </c>
      <c r="E52" s="6">
        <v>174947</v>
      </c>
    </row>
    <row r="53" spans="1:5" ht="14.55" customHeight="1" x14ac:dyDescent="0.25">
      <c r="A53" s="4" t="s">
        <v>209</v>
      </c>
      <c r="B53" s="4" t="s">
        <v>211</v>
      </c>
      <c r="C53" s="4" t="s">
        <v>54</v>
      </c>
      <c r="D53" s="4" t="s">
        <v>87</v>
      </c>
      <c r="E53" s="6">
        <v>161965</v>
      </c>
    </row>
    <row r="54" spans="1:5" ht="14.55" customHeight="1" x14ac:dyDescent="0.25">
      <c r="A54" s="4" t="s">
        <v>209</v>
      </c>
      <c r="B54" s="4" t="s">
        <v>211</v>
      </c>
      <c r="C54" s="4" t="s">
        <v>54</v>
      </c>
      <c r="D54" s="4" t="s">
        <v>82</v>
      </c>
      <c r="E54" s="6">
        <v>390</v>
      </c>
    </row>
    <row r="55" spans="1:5" ht="14.55" customHeight="1" x14ac:dyDescent="0.25">
      <c r="A55" s="4" t="s">
        <v>209</v>
      </c>
      <c r="B55" s="4" t="s">
        <v>211</v>
      </c>
      <c r="C55" s="4" t="s">
        <v>55</v>
      </c>
      <c r="D55" s="4" t="s">
        <v>83</v>
      </c>
      <c r="E55" s="6">
        <v>171119</v>
      </c>
    </row>
    <row r="56" spans="1:5" ht="14.55" customHeight="1" x14ac:dyDescent="0.25">
      <c r="A56" s="4" t="s">
        <v>209</v>
      </c>
      <c r="B56" s="4" t="s">
        <v>211</v>
      </c>
      <c r="C56" s="4" t="s">
        <v>55</v>
      </c>
      <c r="D56" s="4" t="s">
        <v>84</v>
      </c>
      <c r="E56" s="6">
        <v>182290</v>
      </c>
    </row>
    <row r="57" spans="1:5" ht="14.55" customHeight="1" x14ac:dyDescent="0.25">
      <c r="A57" s="4" t="s">
        <v>209</v>
      </c>
      <c r="B57" s="4" t="s">
        <v>211</v>
      </c>
      <c r="C57" s="4" t="s">
        <v>55</v>
      </c>
      <c r="D57" s="4" t="s">
        <v>85</v>
      </c>
      <c r="E57" s="6">
        <v>185075</v>
      </c>
    </row>
    <row r="58" spans="1:5" ht="14.55" customHeight="1" x14ac:dyDescent="0.25">
      <c r="A58" s="4" t="s">
        <v>209</v>
      </c>
      <c r="B58" s="4" t="s">
        <v>211</v>
      </c>
      <c r="C58" s="4" t="s">
        <v>55</v>
      </c>
      <c r="D58" s="4" t="s">
        <v>86</v>
      </c>
      <c r="E58" s="6">
        <v>186489</v>
      </c>
    </row>
    <row r="59" spans="1:5" ht="14.55" customHeight="1" x14ac:dyDescent="0.25">
      <c r="A59" s="4" t="s">
        <v>209</v>
      </c>
      <c r="B59" s="4" t="s">
        <v>211</v>
      </c>
      <c r="C59" s="4" t="s">
        <v>55</v>
      </c>
      <c r="D59" s="4" t="s">
        <v>87</v>
      </c>
      <c r="E59" s="6">
        <v>172918</v>
      </c>
    </row>
    <row r="60" spans="1:5" ht="14.55" customHeight="1" x14ac:dyDescent="0.25">
      <c r="A60" s="4" t="s">
        <v>209</v>
      </c>
      <c r="B60" s="4" t="s">
        <v>211</v>
      </c>
      <c r="C60" s="4" t="s">
        <v>55</v>
      </c>
      <c r="D60" s="4" t="s">
        <v>82</v>
      </c>
      <c r="E60" s="6">
        <v>411</v>
      </c>
    </row>
    <row r="61" spans="1:5" ht="14.55" customHeight="1" x14ac:dyDescent="0.25">
      <c r="A61" s="4" t="s">
        <v>209</v>
      </c>
      <c r="B61" s="4" t="s">
        <v>211</v>
      </c>
      <c r="C61" s="4" t="s">
        <v>56</v>
      </c>
      <c r="D61" s="4" t="s">
        <v>83</v>
      </c>
      <c r="E61" s="6">
        <v>156483</v>
      </c>
    </row>
    <row r="62" spans="1:5" ht="14.55" customHeight="1" x14ac:dyDescent="0.25">
      <c r="A62" s="4" t="s">
        <v>209</v>
      </c>
      <c r="B62" s="4" t="s">
        <v>211</v>
      </c>
      <c r="C62" s="4" t="s">
        <v>56</v>
      </c>
      <c r="D62" s="4" t="s">
        <v>84</v>
      </c>
      <c r="E62" s="6">
        <v>169132</v>
      </c>
    </row>
    <row r="63" spans="1:5" ht="14.55" customHeight="1" x14ac:dyDescent="0.25">
      <c r="A63" s="4" t="s">
        <v>209</v>
      </c>
      <c r="B63" s="4" t="s">
        <v>211</v>
      </c>
      <c r="C63" s="4" t="s">
        <v>56</v>
      </c>
      <c r="D63" s="4" t="s">
        <v>85</v>
      </c>
      <c r="E63" s="6">
        <v>171703</v>
      </c>
    </row>
    <row r="64" spans="1:5" ht="14.55" customHeight="1" x14ac:dyDescent="0.25">
      <c r="A64" s="4" t="s">
        <v>209</v>
      </c>
      <c r="B64" s="4" t="s">
        <v>211</v>
      </c>
      <c r="C64" s="4" t="s">
        <v>56</v>
      </c>
      <c r="D64" s="4" t="s">
        <v>86</v>
      </c>
      <c r="E64" s="6">
        <v>173728</v>
      </c>
    </row>
    <row r="65" spans="1:5" ht="14.55" customHeight="1" x14ac:dyDescent="0.25">
      <c r="A65" s="4" t="s">
        <v>209</v>
      </c>
      <c r="B65" s="4" t="s">
        <v>211</v>
      </c>
      <c r="C65" s="4" t="s">
        <v>56</v>
      </c>
      <c r="D65" s="4" t="s">
        <v>87</v>
      </c>
      <c r="E65" s="6">
        <v>161677</v>
      </c>
    </row>
    <row r="66" spans="1:5" ht="14.55" customHeight="1" x14ac:dyDescent="0.25">
      <c r="A66" s="4" t="s">
        <v>209</v>
      </c>
      <c r="B66" s="4" t="s">
        <v>211</v>
      </c>
      <c r="C66" s="4" t="s">
        <v>56</v>
      </c>
      <c r="D66" s="4" t="s">
        <v>82</v>
      </c>
      <c r="E66" s="6">
        <v>409</v>
      </c>
    </row>
    <row r="67" spans="1:5" ht="14.55" customHeight="1" x14ac:dyDescent="0.25">
      <c r="A67" s="4" t="s">
        <v>209</v>
      </c>
      <c r="B67" s="4" t="s">
        <v>211</v>
      </c>
      <c r="C67" s="4" t="s">
        <v>57</v>
      </c>
      <c r="D67" s="4" t="s">
        <v>83</v>
      </c>
      <c r="E67" s="6">
        <v>161887</v>
      </c>
    </row>
    <row r="68" spans="1:5" ht="14.55" customHeight="1" x14ac:dyDescent="0.25">
      <c r="A68" s="4" t="s">
        <v>209</v>
      </c>
      <c r="B68" s="4" t="s">
        <v>211</v>
      </c>
      <c r="C68" s="4" t="s">
        <v>57</v>
      </c>
      <c r="D68" s="4" t="s">
        <v>84</v>
      </c>
      <c r="E68" s="6">
        <v>177001</v>
      </c>
    </row>
    <row r="69" spans="1:5" ht="14.55" customHeight="1" x14ac:dyDescent="0.25">
      <c r="A69" s="4" t="s">
        <v>209</v>
      </c>
      <c r="B69" s="4" t="s">
        <v>211</v>
      </c>
      <c r="C69" s="4" t="s">
        <v>57</v>
      </c>
      <c r="D69" s="4" t="s">
        <v>85</v>
      </c>
      <c r="E69" s="6">
        <v>181432</v>
      </c>
    </row>
    <row r="70" spans="1:5" ht="14.55" customHeight="1" x14ac:dyDescent="0.25">
      <c r="A70" s="4" t="s">
        <v>209</v>
      </c>
      <c r="B70" s="4" t="s">
        <v>211</v>
      </c>
      <c r="C70" s="4" t="s">
        <v>57</v>
      </c>
      <c r="D70" s="4" t="s">
        <v>86</v>
      </c>
      <c r="E70" s="6">
        <v>184178</v>
      </c>
    </row>
    <row r="71" spans="1:5" ht="14.55" customHeight="1" x14ac:dyDescent="0.25">
      <c r="A71" s="4" t="s">
        <v>209</v>
      </c>
      <c r="B71" s="4" t="s">
        <v>211</v>
      </c>
      <c r="C71" s="4" t="s">
        <v>57</v>
      </c>
      <c r="D71" s="4" t="s">
        <v>87</v>
      </c>
      <c r="E71" s="6">
        <v>171737</v>
      </c>
    </row>
    <row r="72" spans="1:5" ht="14.55" customHeight="1" x14ac:dyDescent="0.25">
      <c r="A72" s="4" t="s">
        <v>209</v>
      </c>
      <c r="B72" s="4" t="s">
        <v>211</v>
      </c>
      <c r="C72" s="4" t="s">
        <v>57</v>
      </c>
      <c r="D72" s="4" t="s">
        <v>82</v>
      </c>
      <c r="E72" s="6">
        <v>422</v>
      </c>
    </row>
    <row r="73" spans="1:5" ht="14.55" customHeight="1" x14ac:dyDescent="0.25">
      <c r="A73" s="4" t="s">
        <v>209</v>
      </c>
      <c r="B73" s="4" t="s">
        <v>211</v>
      </c>
      <c r="C73" s="4" t="s">
        <v>58</v>
      </c>
      <c r="D73" s="4" t="s">
        <v>83</v>
      </c>
      <c r="E73" s="6">
        <v>171035</v>
      </c>
    </row>
    <row r="74" spans="1:5" ht="14.55" customHeight="1" x14ac:dyDescent="0.25">
      <c r="A74" s="4" t="s">
        <v>209</v>
      </c>
      <c r="B74" s="4" t="s">
        <v>211</v>
      </c>
      <c r="C74" s="4" t="s">
        <v>58</v>
      </c>
      <c r="D74" s="4" t="s">
        <v>84</v>
      </c>
      <c r="E74" s="6">
        <v>185118</v>
      </c>
    </row>
    <row r="75" spans="1:5" ht="14.55" customHeight="1" x14ac:dyDescent="0.25">
      <c r="A75" s="4" t="s">
        <v>209</v>
      </c>
      <c r="B75" s="4" t="s">
        <v>211</v>
      </c>
      <c r="C75" s="4" t="s">
        <v>58</v>
      </c>
      <c r="D75" s="4" t="s">
        <v>85</v>
      </c>
      <c r="E75" s="6">
        <v>191121</v>
      </c>
    </row>
    <row r="76" spans="1:5" ht="14.55" customHeight="1" x14ac:dyDescent="0.25">
      <c r="A76" s="4" t="s">
        <v>209</v>
      </c>
      <c r="B76" s="4" t="s">
        <v>211</v>
      </c>
      <c r="C76" s="4" t="s">
        <v>58</v>
      </c>
      <c r="D76" s="4" t="s">
        <v>86</v>
      </c>
      <c r="E76" s="6">
        <v>193739</v>
      </c>
    </row>
    <row r="77" spans="1:5" ht="14.55" customHeight="1" x14ac:dyDescent="0.25">
      <c r="A77" s="4" t="s">
        <v>209</v>
      </c>
      <c r="B77" s="4" t="s">
        <v>211</v>
      </c>
      <c r="C77" s="4" t="s">
        <v>58</v>
      </c>
      <c r="D77" s="4" t="s">
        <v>87</v>
      </c>
      <c r="E77" s="6">
        <v>181974</v>
      </c>
    </row>
    <row r="78" spans="1:5" ht="14.55" customHeight="1" x14ac:dyDescent="0.25">
      <c r="A78" s="4" t="s">
        <v>209</v>
      </c>
      <c r="B78" s="4" t="s">
        <v>211</v>
      </c>
      <c r="C78" s="4" t="s">
        <v>58</v>
      </c>
      <c r="D78" s="4" t="s">
        <v>82</v>
      </c>
      <c r="E78" s="6">
        <v>485</v>
      </c>
    </row>
    <row r="79" spans="1:5" ht="14.55" customHeight="1" x14ac:dyDescent="0.25">
      <c r="A79" s="4" t="s">
        <v>209</v>
      </c>
      <c r="B79" s="4" t="s">
        <v>211</v>
      </c>
      <c r="C79" s="4" t="s">
        <v>59</v>
      </c>
      <c r="D79" s="4" t="s">
        <v>83</v>
      </c>
      <c r="E79" s="6">
        <v>178518</v>
      </c>
    </row>
    <row r="80" spans="1:5" ht="14.55" customHeight="1" x14ac:dyDescent="0.25">
      <c r="A80" s="4" t="s">
        <v>209</v>
      </c>
      <c r="B80" s="4" t="s">
        <v>211</v>
      </c>
      <c r="C80" s="4" t="s">
        <v>59</v>
      </c>
      <c r="D80" s="4" t="s">
        <v>84</v>
      </c>
      <c r="E80" s="6">
        <v>191375</v>
      </c>
    </row>
    <row r="81" spans="1:5" ht="14.55" customHeight="1" x14ac:dyDescent="0.25">
      <c r="A81" s="4" t="s">
        <v>209</v>
      </c>
      <c r="B81" s="4" t="s">
        <v>211</v>
      </c>
      <c r="C81" s="4" t="s">
        <v>59</v>
      </c>
      <c r="D81" s="4" t="s">
        <v>85</v>
      </c>
      <c r="E81" s="6">
        <v>192977</v>
      </c>
    </row>
    <row r="82" spans="1:5" ht="14.55" customHeight="1" x14ac:dyDescent="0.25">
      <c r="A82" s="4" t="s">
        <v>209</v>
      </c>
      <c r="B82" s="4" t="s">
        <v>211</v>
      </c>
      <c r="C82" s="4" t="s">
        <v>59</v>
      </c>
      <c r="D82" s="4" t="s">
        <v>86</v>
      </c>
      <c r="E82" s="6">
        <v>192942</v>
      </c>
    </row>
    <row r="83" spans="1:5" ht="14.55" customHeight="1" x14ac:dyDescent="0.25">
      <c r="A83" s="4" t="s">
        <v>209</v>
      </c>
      <c r="B83" s="4" t="s">
        <v>211</v>
      </c>
      <c r="C83" s="4" t="s">
        <v>59</v>
      </c>
      <c r="D83" s="4" t="s">
        <v>87</v>
      </c>
      <c r="E83" s="6">
        <v>180109</v>
      </c>
    </row>
    <row r="84" spans="1:5" ht="14.55" customHeight="1" x14ac:dyDescent="0.25">
      <c r="A84" s="4" t="s">
        <v>209</v>
      </c>
      <c r="B84" s="4" t="s">
        <v>211</v>
      </c>
      <c r="C84" s="4" t="s">
        <v>59</v>
      </c>
      <c r="D84" s="4" t="s">
        <v>82</v>
      </c>
      <c r="E84" s="6">
        <v>401</v>
      </c>
    </row>
    <row r="85" spans="1:5" ht="14.55" customHeight="1" x14ac:dyDescent="0.25">
      <c r="A85" s="4" t="s">
        <v>209</v>
      </c>
      <c r="B85" s="4" t="s">
        <v>211</v>
      </c>
      <c r="C85" s="4" t="s">
        <v>60</v>
      </c>
      <c r="D85" s="4" t="s">
        <v>83</v>
      </c>
      <c r="E85" s="6">
        <v>193472</v>
      </c>
    </row>
    <row r="86" spans="1:5" ht="14.55" customHeight="1" x14ac:dyDescent="0.25">
      <c r="A86" s="4" t="s">
        <v>209</v>
      </c>
      <c r="B86" s="4" t="s">
        <v>211</v>
      </c>
      <c r="C86" s="4" t="s">
        <v>60</v>
      </c>
      <c r="D86" s="4" t="s">
        <v>84</v>
      </c>
      <c r="E86" s="6">
        <v>203419</v>
      </c>
    </row>
    <row r="87" spans="1:5" ht="14.55" customHeight="1" x14ac:dyDescent="0.25">
      <c r="A87" s="4" t="s">
        <v>209</v>
      </c>
      <c r="B87" s="4" t="s">
        <v>211</v>
      </c>
      <c r="C87" s="4" t="s">
        <v>60</v>
      </c>
      <c r="D87" s="4" t="s">
        <v>85</v>
      </c>
      <c r="E87" s="6">
        <v>202079</v>
      </c>
    </row>
    <row r="88" spans="1:5" ht="14.55" customHeight="1" x14ac:dyDescent="0.25">
      <c r="A88" s="4" t="s">
        <v>209</v>
      </c>
      <c r="B88" s="4" t="s">
        <v>211</v>
      </c>
      <c r="C88" s="4" t="s">
        <v>60</v>
      </c>
      <c r="D88" s="4" t="s">
        <v>86</v>
      </c>
      <c r="E88" s="6">
        <v>198503</v>
      </c>
    </row>
    <row r="89" spans="1:5" ht="14.55" customHeight="1" x14ac:dyDescent="0.25">
      <c r="A89" s="4" t="s">
        <v>209</v>
      </c>
      <c r="B89" s="4" t="s">
        <v>211</v>
      </c>
      <c r="C89" s="4" t="s">
        <v>60</v>
      </c>
      <c r="D89" s="4" t="s">
        <v>87</v>
      </c>
      <c r="E89" s="6">
        <v>185756</v>
      </c>
    </row>
    <row r="90" spans="1:5" ht="14.55" customHeight="1" x14ac:dyDescent="0.25">
      <c r="A90" s="4" t="s">
        <v>209</v>
      </c>
      <c r="B90" s="4" t="s">
        <v>211</v>
      </c>
      <c r="C90" s="4" t="s">
        <v>60</v>
      </c>
      <c r="D90" s="4" t="s">
        <v>82</v>
      </c>
      <c r="E90" s="6">
        <v>515</v>
      </c>
    </row>
    <row r="91" spans="1:5" x14ac:dyDescent="0.25">
      <c r="A91" s="4"/>
      <c r="B91" s="4"/>
      <c r="C91" s="4"/>
      <c r="D91" s="4"/>
      <c r="E91" s="6"/>
    </row>
    <row r="92" spans="1:5" x14ac:dyDescent="0.25">
      <c r="A92" s="4"/>
      <c r="B92" s="4"/>
      <c r="C92" s="4"/>
      <c r="D92" s="4"/>
      <c r="E92" s="6"/>
    </row>
    <row r="93" spans="1:5" x14ac:dyDescent="0.25">
      <c r="A93" s="4"/>
      <c r="B93" s="4"/>
      <c r="C93" s="4"/>
      <c r="D93" s="4"/>
      <c r="E93" s="6"/>
    </row>
    <row r="94" spans="1:5" x14ac:dyDescent="0.25">
      <c r="A94" s="4"/>
      <c r="B94" s="4"/>
      <c r="C94" s="4"/>
      <c r="D94" s="4"/>
      <c r="E94" s="6"/>
    </row>
    <row r="95" spans="1:5" x14ac:dyDescent="0.25">
      <c r="A95" s="4"/>
      <c r="B95" s="4"/>
      <c r="C95" s="4"/>
      <c r="D95" s="4"/>
      <c r="E95" s="6"/>
    </row>
    <row r="96" spans="1:5" x14ac:dyDescent="0.25">
      <c r="A96" s="4"/>
      <c r="B96" s="4"/>
      <c r="C96" s="4"/>
      <c r="D96" s="4"/>
      <c r="E96" s="6"/>
    </row>
  </sheetData>
  <pageMargins left="0.7" right="0.7" top="0.75" bottom="0.75" header="0.3" footer="0.3"/>
  <pageSetup paperSize="9" orientation="portrait" horizontalDpi="300" verticalDpi="300"/>
  <tableParts count="1">
    <tablePart r:id="rId1"/>
  </tablePart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K317"/>
  <sheetViews>
    <sheetView showGridLines="0" workbookViewId="0"/>
  </sheetViews>
  <sheetFormatPr defaultColWidth="11.5546875" defaultRowHeight="13.2" x14ac:dyDescent="0.25"/>
  <cols>
    <col min="1" max="1" width="30.6640625" customWidth="1"/>
    <col min="2" max="2" width="14.6640625" customWidth="1"/>
    <col min="3" max="3" width="13.6640625" customWidth="1"/>
    <col min="4" max="4" width="77.6640625" customWidth="1"/>
    <col min="5" max="5" width="29.6640625" customWidth="1"/>
    <col min="6" max="6" width="69.6640625" customWidth="1"/>
    <col min="7" max="7" width="15.6640625" customWidth="1"/>
    <col min="8" max="8" width="51.6640625" customWidth="1"/>
    <col min="9" max="9" width="38.6640625" customWidth="1"/>
    <col min="10" max="10" width="37.6640625" customWidth="1"/>
  </cols>
  <sheetData>
    <row r="1" spans="1:11" ht="14.55" customHeight="1" x14ac:dyDescent="0.25">
      <c r="A1" s="1" t="s">
        <v>337</v>
      </c>
    </row>
    <row r="2" spans="1:11" ht="28.95" customHeight="1" x14ac:dyDescent="0.25">
      <c r="A2" s="1" t="s">
        <v>51</v>
      </c>
    </row>
    <row r="3" spans="1:11" ht="14.55" customHeight="1" x14ac:dyDescent="0.25">
      <c r="A3" t="s">
        <v>277</v>
      </c>
    </row>
    <row r="4" spans="1:11" ht="14.55" customHeight="1" x14ac:dyDescent="0.25">
      <c r="A4" t="s">
        <v>286</v>
      </c>
    </row>
    <row r="5" spans="1:11" ht="14.55" customHeight="1" x14ac:dyDescent="0.25">
      <c r="A5" t="s">
        <v>327</v>
      </c>
    </row>
    <row r="6" spans="1:11" ht="14.55" customHeight="1" x14ac:dyDescent="0.25">
      <c r="A6" t="s">
        <v>288</v>
      </c>
    </row>
    <row r="7" spans="1:11" ht="14.55" customHeight="1" x14ac:dyDescent="0.25">
      <c r="A7" t="s">
        <v>299</v>
      </c>
    </row>
    <row r="8" spans="1:11" ht="28.95" customHeight="1" x14ac:dyDescent="0.25">
      <c r="A8" s="3" t="s">
        <v>3</v>
      </c>
      <c r="B8" s="3" t="s">
        <v>5</v>
      </c>
      <c r="C8" s="3" t="s">
        <v>33</v>
      </c>
      <c r="D8" s="3" t="s">
        <v>35</v>
      </c>
      <c r="E8" s="5" t="s">
        <v>39</v>
      </c>
      <c r="F8" s="3" t="s">
        <v>41</v>
      </c>
      <c r="G8" s="5" t="s">
        <v>43</v>
      </c>
      <c r="H8" s="5" t="s">
        <v>45</v>
      </c>
      <c r="I8" s="5" t="s">
        <v>213</v>
      </c>
      <c r="J8" s="5" t="s">
        <v>214</v>
      </c>
      <c r="K8" s="5"/>
    </row>
    <row r="9" spans="1:11" ht="14.55" customHeight="1" x14ac:dyDescent="0.25">
      <c r="A9" s="4" t="s">
        <v>209</v>
      </c>
      <c r="B9" s="4" t="s">
        <v>54</v>
      </c>
      <c r="C9" s="4" t="s">
        <v>90</v>
      </c>
      <c r="D9" s="4" t="s">
        <v>91</v>
      </c>
      <c r="E9" s="6">
        <v>39020</v>
      </c>
      <c r="F9" s="4" t="s">
        <v>201</v>
      </c>
      <c r="G9" s="6">
        <v>186388</v>
      </c>
      <c r="H9" s="6">
        <v>2093</v>
      </c>
      <c r="I9" s="6">
        <v>25378</v>
      </c>
      <c r="J9" s="6">
        <v>13642</v>
      </c>
      <c r="K9" s="6"/>
    </row>
    <row r="10" spans="1:11" ht="14.55" customHeight="1" x14ac:dyDescent="0.25">
      <c r="A10" s="4" t="s">
        <v>209</v>
      </c>
      <c r="B10" s="4" t="s">
        <v>54</v>
      </c>
      <c r="C10" s="4" t="s">
        <v>93</v>
      </c>
      <c r="D10" s="4" t="s">
        <v>94</v>
      </c>
      <c r="E10" s="6">
        <v>39425</v>
      </c>
      <c r="F10" s="4" t="s">
        <v>201</v>
      </c>
      <c r="G10" s="6">
        <v>174996</v>
      </c>
      <c r="H10" s="6">
        <v>2253</v>
      </c>
      <c r="I10" s="6">
        <v>24003</v>
      </c>
      <c r="J10" s="6">
        <v>15422</v>
      </c>
      <c r="K10" s="6"/>
    </row>
    <row r="11" spans="1:11" ht="14.55" customHeight="1" x14ac:dyDescent="0.25">
      <c r="A11" s="4" t="s">
        <v>209</v>
      </c>
      <c r="B11" s="4" t="s">
        <v>54</v>
      </c>
      <c r="C11" s="4" t="s">
        <v>95</v>
      </c>
      <c r="D11" s="4" t="s">
        <v>96</v>
      </c>
      <c r="E11" s="6">
        <v>49841</v>
      </c>
      <c r="F11" s="4" t="s">
        <v>201</v>
      </c>
      <c r="G11" s="6">
        <v>263290</v>
      </c>
      <c r="H11" s="6">
        <v>1893</v>
      </c>
      <c r="I11" s="6">
        <v>26440</v>
      </c>
      <c r="J11" s="6">
        <v>23401</v>
      </c>
      <c r="K11" s="6"/>
    </row>
    <row r="12" spans="1:11" ht="14.55" customHeight="1" x14ac:dyDescent="0.25">
      <c r="A12" s="4" t="s">
        <v>209</v>
      </c>
      <c r="B12" s="4" t="s">
        <v>54</v>
      </c>
      <c r="C12" s="4" t="s">
        <v>97</v>
      </c>
      <c r="D12" s="4" t="s">
        <v>98</v>
      </c>
      <c r="E12" s="6">
        <v>43509</v>
      </c>
      <c r="F12" s="4" t="s">
        <v>201</v>
      </c>
      <c r="G12" s="6">
        <v>245356</v>
      </c>
      <c r="H12" s="6">
        <v>1773</v>
      </c>
      <c r="I12" s="6">
        <v>26830</v>
      </c>
      <c r="J12" s="6">
        <v>16679</v>
      </c>
      <c r="K12" s="6"/>
    </row>
    <row r="13" spans="1:11" ht="14.55" customHeight="1" x14ac:dyDescent="0.25">
      <c r="A13" s="4" t="s">
        <v>209</v>
      </c>
      <c r="B13" s="4" t="s">
        <v>54</v>
      </c>
      <c r="C13" s="4" t="s">
        <v>99</v>
      </c>
      <c r="D13" s="4" t="s">
        <v>100</v>
      </c>
      <c r="E13" s="6">
        <v>32789</v>
      </c>
      <c r="F13" s="4" t="s">
        <v>201</v>
      </c>
      <c r="G13" s="6">
        <v>203270</v>
      </c>
      <c r="H13" s="6">
        <v>1613</v>
      </c>
      <c r="I13" s="6">
        <v>20071</v>
      </c>
      <c r="J13" s="6">
        <v>12718</v>
      </c>
      <c r="K13" s="6"/>
    </row>
    <row r="14" spans="1:11" ht="14.55" customHeight="1" x14ac:dyDescent="0.25">
      <c r="A14" s="4" t="s">
        <v>209</v>
      </c>
      <c r="B14" s="4" t="s">
        <v>54</v>
      </c>
      <c r="C14" s="4" t="s">
        <v>101</v>
      </c>
      <c r="D14" s="4" t="s">
        <v>102</v>
      </c>
      <c r="E14" s="6">
        <v>62659</v>
      </c>
      <c r="F14" s="4" t="s">
        <v>201</v>
      </c>
      <c r="G14" s="6">
        <v>300614</v>
      </c>
      <c r="H14" s="6">
        <v>2084</v>
      </c>
      <c r="I14" s="6">
        <v>42999</v>
      </c>
      <c r="J14" s="6">
        <v>19660</v>
      </c>
      <c r="K14" s="6"/>
    </row>
    <row r="15" spans="1:11" ht="14.55" customHeight="1" x14ac:dyDescent="0.25">
      <c r="A15" s="4" t="s">
        <v>209</v>
      </c>
      <c r="B15" s="4" t="s">
        <v>54</v>
      </c>
      <c r="C15" s="4" t="s">
        <v>103</v>
      </c>
      <c r="D15" s="4" t="s">
        <v>104</v>
      </c>
      <c r="E15" s="6">
        <v>42263</v>
      </c>
      <c r="F15" s="4" t="s">
        <v>201</v>
      </c>
      <c r="G15" s="6">
        <v>159108</v>
      </c>
      <c r="H15" s="6">
        <v>2656</v>
      </c>
      <c r="I15" s="6">
        <v>30107</v>
      </c>
      <c r="J15" s="6">
        <v>12156</v>
      </c>
      <c r="K15" s="6"/>
    </row>
    <row r="16" spans="1:11" ht="14.55" customHeight="1" x14ac:dyDescent="0.25">
      <c r="A16" s="4" t="s">
        <v>209</v>
      </c>
      <c r="B16" s="4" t="s">
        <v>54</v>
      </c>
      <c r="C16" s="4" t="s">
        <v>105</v>
      </c>
      <c r="D16" s="4" t="s">
        <v>106</v>
      </c>
      <c r="E16" s="6">
        <v>128748</v>
      </c>
      <c r="F16" s="4" t="s">
        <v>201</v>
      </c>
      <c r="G16" s="6">
        <v>536439</v>
      </c>
      <c r="H16" s="6">
        <v>2400</v>
      </c>
      <c r="I16" s="6">
        <v>80832</v>
      </c>
      <c r="J16" s="6">
        <v>47916</v>
      </c>
      <c r="K16" s="6"/>
    </row>
    <row r="17" spans="1:11" ht="14.55" customHeight="1" x14ac:dyDescent="0.25">
      <c r="A17" s="4" t="s">
        <v>209</v>
      </c>
      <c r="B17" s="4" t="s">
        <v>54</v>
      </c>
      <c r="C17" s="4" t="s">
        <v>107</v>
      </c>
      <c r="D17" s="4" t="s">
        <v>108</v>
      </c>
      <c r="E17" s="6">
        <v>28426</v>
      </c>
      <c r="F17" s="4" t="s">
        <v>201</v>
      </c>
      <c r="G17" s="6">
        <v>90280</v>
      </c>
      <c r="H17" s="6">
        <v>3149</v>
      </c>
      <c r="I17" s="6">
        <v>18065</v>
      </c>
      <c r="J17" s="6">
        <v>10361</v>
      </c>
      <c r="K17" s="6"/>
    </row>
    <row r="18" spans="1:11" ht="14.55" customHeight="1" x14ac:dyDescent="0.25">
      <c r="A18" s="4" t="s">
        <v>209</v>
      </c>
      <c r="B18" s="4" t="s">
        <v>54</v>
      </c>
      <c r="C18" s="4" t="s">
        <v>109</v>
      </c>
      <c r="D18" s="4" t="s">
        <v>110</v>
      </c>
      <c r="E18" s="6">
        <v>44412</v>
      </c>
      <c r="F18" s="4" t="s">
        <v>201</v>
      </c>
      <c r="G18" s="6">
        <v>158076</v>
      </c>
      <c r="H18" s="6">
        <v>2810</v>
      </c>
      <c r="I18" s="6">
        <v>28444</v>
      </c>
      <c r="J18" s="6">
        <v>15968</v>
      </c>
      <c r="K18" s="6"/>
    </row>
    <row r="19" spans="1:11" ht="14.55" customHeight="1" x14ac:dyDescent="0.25">
      <c r="A19" s="4" t="s">
        <v>209</v>
      </c>
      <c r="B19" s="4" t="s">
        <v>54</v>
      </c>
      <c r="C19" s="4" t="s">
        <v>111</v>
      </c>
      <c r="D19" s="4" t="s">
        <v>112</v>
      </c>
      <c r="E19" s="6">
        <v>50139</v>
      </c>
      <c r="F19" s="4" t="s">
        <v>201</v>
      </c>
      <c r="G19" s="6">
        <v>201703</v>
      </c>
      <c r="H19" s="6">
        <v>2486</v>
      </c>
      <c r="I19" s="6">
        <v>30276</v>
      </c>
      <c r="J19" s="6">
        <v>19863</v>
      </c>
      <c r="K19" s="6"/>
    </row>
    <row r="20" spans="1:11" ht="14.55" customHeight="1" x14ac:dyDescent="0.25">
      <c r="A20" s="4" t="s">
        <v>209</v>
      </c>
      <c r="B20" s="4" t="s">
        <v>54</v>
      </c>
      <c r="C20" s="4" t="s">
        <v>113</v>
      </c>
      <c r="D20" s="4" t="s">
        <v>114</v>
      </c>
      <c r="E20" s="6">
        <v>48962</v>
      </c>
      <c r="F20" s="4" t="s">
        <v>201</v>
      </c>
      <c r="G20" s="6">
        <v>252146</v>
      </c>
      <c r="H20" s="6">
        <v>1942</v>
      </c>
      <c r="I20" s="6">
        <v>31299</v>
      </c>
      <c r="J20" s="6">
        <v>17663</v>
      </c>
      <c r="K20" s="6"/>
    </row>
    <row r="21" spans="1:11" ht="14.55" customHeight="1" x14ac:dyDescent="0.25">
      <c r="A21" s="4" t="s">
        <v>209</v>
      </c>
      <c r="B21" s="4" t="s">
        <v>54</v>
      </c>
      <c r="C21" s="4" t="s">
        <v>115</v>
      </c>
      <c r="D21" s="4" t="s">
        <v>116</v>
      </c>
      <c r="E21" s="6">
        <v>31235</v>
      </c>
      <c r="F21" s="4" t="s">
        <v>201</v>
      </c>
      <c r="G21" s="6">
        <v>140547</v>
      </c>
      <c r="H21" s="6">
        <v>2222</v>
      </c>
      <c r="I21" s="6">
        <v>20384</v>
      </c>
      <c r="J21" s="6">
        <v>10851</v>
      </c>
      <c r="K21" s="6"/>
    </row>
    <row r="22" spans="1:11" ht="14.55" customHeight="1" x14ac:dyDescent="0.25">
      <c r="A22" s="4" t="s">
        <v>209</v>
      </c>
      <c r="B22" s="4" t="s">
        <v>54</v>
      </c>
      <c r="C22" s="4" t="s">
        <v>117</v>
      </c>
      <c r="D22" s="4" t="s">
        <v>118</v>
      </c>
      <c r="E22" s="6">
        <v>22606</v>
      </c>
      <c r="F22" s="4" t="s">
        <v>201</v>
      </c>
      <c r="G22" s="6">
        <v>130961</v>
      </c>
      <c r="H22" s="6">
        <v>1726</v>
      </c>
      <c r="I22" s="6">
        <v>16192</v>
      </c>
      <c r="J22" s="6">
        <v>6414</v>
      </c>
      <c r="K22" s="6"/>
    </row>
    <row r="23" spans="1:11" ht="14.55" customHeight="1" x14ac:dyDescent="0.25">
      <c r="A23" s="4" t="s">
        <v>209</v>
      </c>
      <c r="B23" s="4" t="s">
        <v>54</v>
      </c>
      <c r="C23" s="4" t="s">
        <v>119</v>
      </c>
      <c r="D23" s="4" t="s">
        <v>120</v>
      </c>
      <c r="E23" s="6">
        <v>24660</v>
      </c>
      <c r="F23" s="4" t="s">
        <v>201</v>
      </c>
      <c r="G23" s="6">
        <v>127010</v>
      </c>
      <c r="H23" s="6">
        <v>1942</v>
      </c>
      <c r="I23" s="6">
        <v>16766</v>
      </c>
      <c r="J23" s="6">
        <v>7894</v>
      </c>
      <c r="K23" s="6"/>
    </row>
    <row r="24" spans="1:11" ht="14.55" customHeight="1" x14ac:dyDescent="0.25">
      <c r="A24" s="4" t="s">
        <v>209</v>
      </c>
      <c r="B24" s="4" t="s">
        <v>54</v>
      </c>
      <c r="C24" s="4" t="s">
        <v>121</v>
      </c>
      <c r="D24" s="4" t="s">
        <v>122</v>
      </c>
      <c r="E24" s="6">
        <v>132766</v>
      </c>
      <c r="F24" s="4" t="s">
        <v>201</v>
      </c>
      <c r="G24" s="6">
        <v>604957</v>
      </c>
      <c r="H24" s="6">
        <v>2195</v>
      </c>
      <c r="I24" s="6">
        <v>78143</v>
      </c>
      <c r="J24" s="6">
        <v>54623</v>
      </c>
      <c r="K24" s="6"/>
    </row>
    <row r="25" spans="1:11" ht="14.55" customHeight="1" x14ac:dyDescent="0.25">
      <c r="A25" s="4" t="s">
        <v>209</v>
      </c>
      <c r="B25" s="4" t="s">
        <v>54</v>
      </c>
      <c r="C25" s="4" t="s">
        <v>123</v>
      </c>
      <c r="D25" s="4" t="s">
        <v>124</v>
      </c>
      <c r="E25" s="6">
        <v>74131</v>
      </c>
      <c r="F25" s="4" t="s">
        <v>201</v>
      </c>
      <c r="G25" s="6">
        <v>349761</v>
      </c>
      <c r="H25" s="6">
        <v>2119</v>
      </c>
      <c r="I25" s="6">
        <v>47509</v>
      </c>
      <c r="J25" s="6">
        <v>26622</v>
      </c>
      <c r="K25" s="6"/>
    </row>
    <row r="26" spans="1:11" ht="14.55" customHeight="1" x14ac:dyDescent="0.25">
      <c r="A26" s="4" t="s">
        <v>209</v>
      </c>
      <c r="B26" s="4" t="s">
        <v>54</v>
      </c>
      <c r="C26" s="4" t="s">
        <v>125</v>
      </c>
      <c r="D26" s="4" t="s">
        <v>126</v>
      </c>
      <c r="E26" s="6">
        <v>31562</v>
      </c>
      <c r="F26" s="4" t="s">
        <v>201</v>
      </c>
      <c r="G26" s="6">
        <v>133151</v>
      </c>
      <c r="H26" s="6">
        <v>2370</v>
      </c>
      <c r="I26" s="6">
        <v>20511</v>
      </c>
      <c r="J26" s="6">
        <v>11051</v>
      </c>
      <c r="K26" s="6"/>
    </row>
    <row r="27" spans="1:11" ht="14.55" customHeight="1" x14ac:dyDescent="0.25">
      <c r="A27" s="4" t="s">
        <v>209</v>
      </c>
      <c r="B27" s="4" t="s">
        <v>54</v>
      </c>
      <c r="C27" s="4" t="s">
        <v>127</v>
      </c>
      <c r="D27" s="4" t="s">
        <v>128</v>
      </c>
      <c r="E27" s="6">
        <v>56291</v>
      </c>
      <c r="F27" s="4" t="s">
        <v>201</v>
      </c>
      <c r="G27" s="6">
        <v>270255</v>
      </c>
      <c r="H27" s="6">
        <v>2083</v>
      </c>
      <c r="I27" s="6">
        <v>37587</v>
      </c>
      <c r="J27" s="6">
        <v>18704</v>
      </c>
      <c r="K27" s="6"/>
    </row>
    <row r="28" spans="1:11" ht="14.55" customHeight="1" x14ac:dyDescent="0.25">
      <c r="A28" s="4" t="s">
        <v>209</v>
      </c>
      <c r="B28" s="4" t="s">
        <v>54</v>
      </c>
      <c r="C28" s="4" t="s">
        <v>129</v>
      </c>
      <c r="D28" s="4" t="s">
        <v>130</v>
      </c>
      <c r="E28" s="6">
        <v>93418</v>
      </c>
      <c r="F28" s="4" t="s">
        <v>201</v>
      </c>
      <c r="G28" s="6">
        <v>244755</v>
      </c>
      <c r="H28" s="6">
        <v>3817</v>
      </c>
      <c r="I28" s="6">
        <v>58618</v>
      </c>
      <c r="J28" s="6">
        <v>34800</v>
      </c>
      <c r="K28" s="6"/>
    </row>
    <row r="29" spans="1:11" ht="14.55" customHeight="1" x14ac:dyDescent="0.25">
      <c r="A29" s="4" t="s">
        <v>209</v>
      </c>
      <c r="B29" s="4" t="s">
        <v>54</v>
      </c>
      <c r="C29" s="4" t="s">
        <v>131</v>
      </c>
      <c r="D29" s="4" t="s">
        <v>132</v>
      </c>
      <c r="E29" s="6">
        <v>73102</v>
      </c>
      <c r="F29" s="4" t="s">
        <v>201</v>
      </c>
      <c r="G29" s="6">
        <v>297921</v>
      </c>
      <c r="H29" s="6">
        <v>2454</v>
      </c>
      <c r="I29" s="6">
        <v>51418</v>
      </c>
      <c r="J29" s="6">
        <v>21684</v>
      </c>
      <c r="K29" s="6"/>
    </row>
    <row r="30" spans="1:11" ht="14.55" customHeight="1" x14ac:dyDescent="0.25">
      <c r="A30" s="4" t="s">
        <v>209</v>
      </c>
      <c r="B30" s="4" t="s">
        <v>54</v>
      </c>
      <c r="C30" s="4" t="s">
        <v>133</v>
      </c>
      <c r="D30" s="4" t="s">
        <v>134</v>
      </c>
      <c r="E30" s="6">
        <v>88228</v>
      </c>
      <c r="F30" s="4" t="s">
        <v>201</v>
      </c>
      <c r="G30" s="6">
        <v>371251</v>
      </c>
      <c r="H30" s="6">
        <v>2377</v>
      </c>
      <c r="I30" s="6">
        <v>56246</v>
      </c>
      <c r="J30" s="6">
        <v>31982</v>
      </c>
      <c r="K30" s="6"/>
    </row>
    <row r="31" spans="1:11" ht="14.55" customHeight="1" x14ac:dyDescent="0.25">
      <c r="A31" s="4" t="s">
        <v>209</v>
      </c>
      <c r="B31" s="4" t="s">
        <v>54</v>
      </c>
      <c r="C31" s="4" t="s">
        <v>135</v>
      </c>
      <c r="D31" s="4" t="s">
        <v>136</v>
      </c>
      <c r="E31" s="6">
        <v>47214</v>
      </c>
      <c r="F31" s="4" t="s">
        <v>201</v>
      </c>
      <c r="G31" s="6">
        <v>203282</v>
      </c>
      <c r="H31" s="6">
        <v>2323</v>
      </c>
      <c r="I31" s="6">
        <v>30642</v>
      </c>
      <c r="J31" s="6">
        <v>16572</v>
      </c>
      <c r="K31" s="6"/>
    </row>
    <row r="32" spans="1:11" ht="14.55" customHeight="1" x14ac:dyDescent="0.25">
      <c r="A32" s="4" t="s">
        <v>209</v>
      </c>
      <c r="B32" s="4" t="s">
        <v>54</v>
      </c>
      <c r="C32" s="4" t="s">
        <v>137</v>
      </c>
      <c r="D32" s="4" t="s">
        <v>138</v>
      </c>
      <c r="E32" s="6">
        <v>44352</v>
      </c>
      <c r="F32" s="4" t="s">
        <v>201</v>
      </c>
      <c r="G32" s="6">
        <v>104018</v>
      </c>
      <c r="H32" s="6">
        <v>4264</v>
      </c>
      <c r="I32" s="6">
        <v>30220</v>
      </c>
      <c r="J32" s="6">
        <v>14132</v>
      </c>
      <c r="K32" s="6"/>
    </row>
    <row r="33" spans="1:11" ht="14.55" customHeight="1" x14ac:dyDescent="0.25">
      <c r="A33" s="4" t="s">
        <v>209</v>
      </c>
      <c r="B33" s="4" t="s">
        <v>54</v>
      </c>
      <c r="C33" s="4" t="s">
        <v>139</v>
      </c>
      <c r="D33" s="4" t="s">
        <v>140</v>
      </c>
      <c r="E33" s="6">
        <v>47715</v>
      </c>
      <c r="F33" s="4" t="s">
        <v>201</v>
      </c>
      <c r="G33" s="6">
        <v>234034</v>
      </c>
      <c r="H33" s="6">
        <v>2039</v>
      </c>
      <c r="I33" s="6">
        <v>34507</v>
      </c>
      <c r="J33" s="6">
        <v>13208</v>
      </c>
      <c r="K33" s="6"/>
    </row>
    <row r="34" spans="1:11" ht="14.55" customHeight="1" x14ac:dyDescent="0.25">
      <c r="A34" s="4" t="s">
        <v>209</v>
      </c>
      <c r="B34" s="4" t="s">
        <v>54</v>
      </c>
      <c r="C34" s="4" t="s">
        <v>141</v>
      </c>
      <c r="D34" s="4" t="s">
        <v>142</v>
      </c>
      <c r="E34" s="6">
        <v>51859</v>
      </c>
      <c r="F34" s="4" t="s">
        <v>201</v>
      </c>
      <c r="G34" s="6">
        <v>199398</v>
      </c>
      <c r="H34" s="6">
        <v>2601</v>
      </c>
      <c r="I34" s="6">
        <v>35093</v>
      </c>
      <c r="J34" s="6">
        <v>16766</v>
      </c>
      <c r="K34" s="6"/>
    </row>
    <row r="35" spans="1:11" ht="14.55" customHeight="1" x14ac:dyDescent="0.25">
      <c r="A35" s="4" t="s">
        <v>209</v>
      </c>
      <c r="B35" s="4" t="s">
        <v>54</v>
      </c>
      <c r="C35" s="4" t="s">
        <v>143</v>
      </c>
      <c r="D35" s="4" t="s">
        <v>144</v>
      </c>
      <c r="E35" s="6">
        <v>28495</v>
      </c>
      <c r="F35" s="4" t="s">
        <v>201</v>
      </c>
      <c r="G35" s="6">
        <v>238372</v>
      </c>
      <c r="H35" s="6">
        <v>1195</v>
      </c>
      <c r="I35" s="6">
        <v>16346</v>
      </c>
      <c r="J35" s="6">
        <v>12149</v>
      </c>
      <c r="K35" s="6"/>
    </row>
    <row r="36" spans="1:11" ht="14.55" customHeight="1" x14ac:dyDescent="0.25">
      <c r="A36" s="4" t="s">
        <v>209</v>
      </c>
      <c r="B36" s="4" t="s">
        <v>54</v>
      </c>
      <c r="C36" s="4" t="s">
        <v>145</v>
      </c>
      <c r="D36" s="4" t="s">
        <v>146</v>
      </c>
      <c r="E36" s="6">
        <v>44725</v>
      </c>
      <c r="F36" s="4" t="s">
        <v>201</v>
      </c>
      <c r="G36" s="6">
        <v>401220</v>
      </c>
      <c r="H36" s="6">
        <v>1115</v>
      </c>
      <c r="I36" s="6">
        <v>25890</v>
      </c>
      <c r="J36" s="6">
        <v>18835</v>
      </c>
      <c r="K36" s="6"/>
    </row>
    <row r="37" spans="1:11" ht="14.55" customHeight="1" x14ac:dyDescent="0.25">
      <c r="A37" s="4" t="s">
        <v>209</v>
      </c>
      <c r="B37" s="4" t="s">
        <v>54</v>
      </c>
      <c r="C37" s="4" t="s">
        <v>147</v>
      </c>
      <c r="D37" s="4" t="s">
        <v>148</v>
      </c>
      <c r="E37" s="6">
        <v>154923</v>
      </c>
      <c r="F37" s="4" t="s">
        <v>201</v>
      </c>
      <c r="G37" s="6">
        <v>622166</v>
      </c>
      <c r="H37" s="6">
        <v>2490</v>
      </c>
      <c r="I37" s="6">
        <v>90511</v>
      </c>
      <c r="J37" s="6">
        <v>64412</v>
      </c>
      <c r="K37" s="6"/>
    </row>
    <row r="38" spans="1:11" ht="14.55" customHeight="1" x14ac:dyDescent="0.25">
      <c r="A38" s="4" t="s">
        <v>209</v>
      </c>
      <c r="B38" s="4" t="s">
        <v>54</v>
      </c>
      <c r="C38" s="4" t="s">
        <v>149</v>
      </c>
      <c r="D38" s="4" t="s">
        <v>150</v>
      </c>
      <c r="E38" s="6">
        <v>43028</v>
      </c>
      <c r="F38" s="4" t="s">
        <v>201</v>
      </c>
      <c r="G38" s="6">
        <v>388148</v>
      </c>
      <c r="H38" s="6">
        <v>1109</v>
      </c>
      <c r="I38" s="6">
        <v>24372</v>
      </c>
      <c r="J38" s="6">
        <v>18656</v>
      </c>
      <c r="K38" s="6"/>
    </row>
    <row r="39" spans="1:11" ht="14.55" customHeight="1" x14ac:dyDescent="0.25">
      <c r="A39" s="4" t="s">
        <v>209</v>
      </c>
      <c r="B39" s="4" t="s">
        <v>54</v>
      </c>
      <c r="C39" s="4" t="s">
        <v>151</v>
      </c>
      <c r="D39" s="4" t="s">
        <v>152</v>
      </c>
      <c r="E39" s="6">
        <v>47098</v>
      </c>
      <c r="F39" s="4" t="s">
        <v>201</v>
      </c>
      <c r="G39" s="6">
        <v>155051</v>
      </c>
      <c r="H39" s="6">
        <v>3038</v>
      </c>
      <c r="I39" s="6">
        <v>31698</v>
      </c>
      <c r="J39" s="6">
        <v>15400</v>
      </c>
      <c r="K39" s="6"/>
    </row>
    <row r="40" spans="1:11" ht="14.55" customHeight="1" x14ac:dyDescent="0.25">
      <c r="A40" s="4" t="s">
        <v>209</v>
      </c>
      <c r="B40" s="4" t="s">
        <v>54</v>
      </c>
      <c r="C40" s="4" t="s">
        <v>153</v>
      </c>
      <c r="D40" s="4" t="s">
        <v>154</v>
      </c>
      <c r="E40" s="6">
        <v>50316</v>
      </c>
      <c r="F40" s="4" t="s">
        <v>201</v>
      </c>
      <c r="G40" s="6">
        <v>205099</v>
      </c>
      <c r="H40" s="6">
        <v>2453</v>
      </c>
      <c r="I40" s="6">
        <v>32740</v>
      </c>
      <c r="J40" s="6">
        <v>17576</v>
      </c>
      <c r="K40" s="6"/>
    </row>
    <row r="41" spans="1:11" ht="14.55" customHeight="1" x14ac:dyDescent="0.25">
      <c r="A41" s="4" t="s">
        <v>209</v>
      </c>
      <c r="B41" s="4" t="s">
        <v>54</v>
      </c>
      <c r="C41" s="4" t="s">
        <v>155</v>
      </c>
      <c r="D41" s="4" t="s">
        <v>156</v>
      </c>
      <c r="E41" s="6">
        <v>20148</v>
      </c>
      <c r="F41" s="4" t="s">
        <v>201</v>
      </c>
      <c r="G41" s="6">
        <v>82601</v>
      </c>
      <c r="H41" s="6">
        <v>2439</v>
      </c>
      <c r="I41" s="6">
        <v>12950</v>
      </c>
      <c r="J41" s="6">
        <v>7198</v>
      </c>
      <c r="K41" s="6"/>
    </row>
    <row r="42" spans="1:11" ht="14.55" customHeight="1" x14ac:dyDescent="0.25">
      <c r="A42" s="4" t="s">
        <v>209</v>
      </c>
      <c r="B42" s="4" t="s">
        <v>54</v>
      </c>
      <c r="C42" s="4" t="s">
        <v>157</v>
      </c>
      <c r="D42" s="4" t="s">
        <v>158</v>
      </c>
      <c r="E42" s="6">
        <v>24275</v>
      </c>
      <c r="F42" s="4" t="s">
        <v>201</v>
      </c>
      <c r="G42" s="6">
        <v>103602</v>
      </c>
      <c r="H42" s="6">
        <v>2343</v>
      </c>
      <c r="I42" s="6">
        <v>16879</v>
      </c>
      <c r="J42" s="6">
        <v>7396</v>
      </c>
      <c r="K42" s="6"/>
    </row>
    <row r="43" spans="1:11" ht="14.55" customHeight="1" x14ac:dyDescent="0.25">
      <c r="A43" s="4" t="s">
        <v>209</v>
      </c>
      <c r="B43" s="4" t="s">
        <v>54</v>
      </c>
      <c r="C43" s="4" t="s">
        <v>159</v>
      </c>
      <c r="D43" s="4" t="s">
        <v>160</v>
      </c>
      <c r="E43" s="6">
        <v>37719</v>
      </c>
      <c r="F43" s="4" t="s">
        <v>201</v>
      </c>
      <c r="G43" s="6">
        <v>337251</v>
      </c>
      <c r="H43" s="6">
        <v>1118</v>
      </c>
      <c r="I43" s="6">
        <v>23974</v>
      </c>
      <c r="J43" s="6">
        <v>13745</v>
      </c>
      <c r="K43" s="6"/>
    </row>
    <row r="44" spans="1:11" ht="14.55" customHeight="1" x14ac:dyDescent="0.25">
      <c r="A44" s="4" t="s">
        <v>209</v>
      </c>
      <c r="B44" s="4" t="s">
        <v>54</v>
      </c>
      <c r="C44" s="4" t="s">
        <v>161</v>
      </c>
      <c r="D44" s="4" t="s">
        <v>162</v>
      </c>
      <c r="E44" s="6">
        <v>35265</v>
      </c>
      <c r="F44" s="4" t="s">
        <v>201</v>
      </c>
      <c r="G44" s="6">
        <v>280642</v>
      </c>
      <c r="H44" s="6">
        <v>1257</v>
      </c>
      <c r="I44" s="6">
        <v>22391</v>
      </c>
      <c r="J44" s="6">
        <v>12874</v>
      </c>
      <c r="K44" s="6"/>
    </row>
    <row r="45" spans="1:11" ht="14.55" customHeight="1" x14ac:dyDescent="0.25">
      <c r="A45" s="4" t="s">
        <v>209</v>
      </c>
      <c r="B45" s="4" t="s">
        <v>54</v>
      </c>
      <c r="C45" s="4" t="s">
        <v>163</v>
      </c>
      <c r="D45" s="4" t="s">
        <v>164</v>
      </c>
      <c r="E45" s="6">
        <v>81542</v>
      </c>
      <c r="F45" s="4" t="s">
        <v>201</v>
      </c>
      <c r="G45" s="6">
        <v>265822</v>
      </c>
      <c r="H45" s="6">
        <v>3068</v>
      </c>
      <c r="I45" s="6">
        <v>46416</v>
      </c>
      <c r="J45" s="6">
        <v>35126</v>
      </c>
      <c r="K45" s="6"/>
    </row>
    <row r="46" spans="1:11" ht="14.55" customHeight="1" x14ac:dyDescent="0.25">
      <c r="A46" s="4" t="s">
        <v>209</v>
      </c>
      <c r="B46" s="4" t="s">
        <v>54</v>
      </c>
      <c r="C46" s="4" t="s">
        <v>165</v>
      </c>
      <c r="D46" s="4" t="s">
        <v>166</v>
      </c>
      <c r="E46" s="6">
        <v>59400</v>
      </c>
      <c r="F46" s="4" t="s">
        <v>201</v>
      </c>
      <c r="G46" s="6">
        <v>228925</v>
      </c>
      <c r="H46" s="6">
        <v>2595</v>
      </c>
      <c r="I46" s="6">
        <v>35240</v>
      </c>
      <c r="J46" s="6">
        <v>24160</v>
      </c>
      <c r="K46" s="6"/>
    </row>
    <row r="47" spans="1:11" ht="14.55" customHeight="1" x14ac:dyDescent="0.25">
      <c r="A47" s="4" t="s">
        <v>209</v>
      </c>
      <c r="B47" s="4" t="s">
        <v>54</v>
      </c>
      <c r="C47" s="4" t="s">
        <v>167</v>
      </c>
      <c r="D47" s="4" t="s">
        <v>168</v>
      </c>
      <c r="E47" s="6">
        <v>47707</v>
      </c>
      <c r="F47" s="4" t="s">
        <v>201</v>
      </c>
      <c r="G47" s="6">
        <v>174792</v>
      </c>
      <c r="H47" s="6">
        <v>2729</v>
      </c>
      <c r="I47" s="6">
        <v>34017</v>
      </c>
      <c r="J47" s="6">
        <v>13690</v>
      </c>
      <c r="K47" s="6"/>
    </row>
    <row r="48" spans="1:11" ht="14.55" customHeight="1" x14ac:dyDescent="0.25">
      <c r="A48" s="4" t="s">
        <v>209</v>
      </c>
      <c r="B48" s="4" t="s">
        <v>54</v>
      </c>
      <c r="C48" s="4" t="s">
        <v>169</v>
      </c>
      <c r="D48" s="4" t="s">
        <v>170</v>
      </c>
      <c r="E48" s="6">
        <v>27789</v>
      </c>
      <c r="F48" s="4" t="s">
        <v>201</v>
      </c>
      <c r="G48" s="6">
        <v>194121</v>
      </c>
      <c r="H48" s="6">
        <v>1432</v>
      </c>
      <c r="I48" s="6">
        <v>20083</v>
      </c>
      <c r="J48" s="6">
        <v>7706</v>
      </c>
      <c r="K48" s="6"/>
    </row>
    <row r="49" spans="1:11" ht="14.55" customHeight="1" x14ac:dyDescent="0.25">
      <c r="A49" s="4" t="s">
        <v>209</v>
      </c>
      <c r="B49" s="4" t="s">
        <v>54</v>
      </c>
      <c r="C49" s="4" t="s">
        <v>171</v>
      </c>
      <c r="D49" s="4" t="s">
        <v>172</v>
      </c>
      <c r="E49" s="6">
        <v>61555</v>
      </c>
      <c r="F49" s="4" t="s">
        <v>201</v>
      </c>
      <c r="G49" s="6">
        <v>346462</v>
      </c>
      <c r="H49" s="6">
        <v>1777</v>
      </c>
      <c r="I49" s="6">
        <v>40455</v>
      </c>
      <c r="J49" s="6">
        <v>21100</v>
      </c>
      <c r="K49" s="6"/>
    </row>
    <row r="50" spans="1:11" ht="14.55" customHeight="1" x14ac:dyDescent="0.25">
      <c r="A50" s="4" t="s">
        <v>209</v>
      </c>
      <c r="B50" s="4" t="s">
        <v>54</v>
      </c>
      <c r="C50" s="4" t="s">
        <v>173</v>
      </c>
      <c r="D50" s="4" t="s">
        <v>174</v>
      </c>
      <c r="E50" s="6">
        <v>98222</v>
      </c>
      <c r="F50" s="4" t="s">
        <v>201</v>
      </c>
      <c r="G50" s="6">
        <v>483630</v>
      </c>
      <c r="H50" s="6">
        <v>2031</v>
      </c>
      <c r="I50" s="6">
        <v>58118</v>
      </c>
      <c r="J50" s="6">
        <v>40104</v>
      </c>
      <c r="K50" s="6"/>
    </row>
    <row r="51" spans="1:11" ht="14.55" customHeight="1" x14ac:dyDescent="0.25">
      <c r="A51" s="4" t="s">
        <v>209</v>
      </c>
      <c r="B51" s="4" t="s">
        <v>54</v>
      </c>
      <c r="C51" s="4" t="s">
        <v>82</v>
      </c>
      <c r="D51" s="4" t="s">
        <v>82</v>
      </c>
      <c r="E51" s="6">
        <v>1615</v>
      </c>
      <c r="F51" s="4"/>
      <c r="G51" s="6"/>
      <c r="H51" s="6"/>
      <c r="I51" s="6">
        <v>1225</v>
      </c>
      <c r="J51" s="6">
        <v>390</v>
      </c>
      <c r="K51" s="6"/>
    </row>
    <row r="52" spans="1:11" ht="14.55" customHeight="1" x14ac:dyDescent="0.25">
      <c r="A52" s="4" t="s">
        <v>209</v>
      </c>
      <c r="B52" s="4" t="s">
        <v>55</v>
      </c>
      <c r="C52" s="4" t="s">
        <v>90</v>
      </c>
      <c r="D52" s="4" t="s">
        <v>91</v>
      </c>
      <c r="E52" s="6">
        <v>42369</v>
      </c>
      <c r="F52" s="4" t="s">
        <v>202</v>
      </c>
      <c r="G52" s="6">
        <v>203012</v>
      </c>
      <c r="H52" s="6">
        <v>2087</v>
      </c>
      <c r="I52" s="6">
        <v>28205</v>
      </c>
      <c r="J52" s="6">
        <v>14164</v>
      </c>
      <c r="K52" s="6"/>
    </row>
    <row r="53" spans="1:11" ht="14.55" customHeight="1" x14ac:dyDescent="0.25">
      <c r="A53" s="4" t="s">
        <v>209</v>
      </c>
      <c r="B53" s="4" t="s">
        <v>55</v>
      </c>
      <c r="C53" s="4" t="s">
        <v>93</v>
      </c>
      <c r="D53" s="4" t="s">
        <v>94</v>
      </c>
      <c r="E53" s="6">
        <v>44213</v>
      </c>
      <c r="F53" s="4" t="s">
        <v>202</v>
      </c>
      <c r="G53" s="6">
        <v>202787</v>
      </c>
      <c r="H53" s="6">
        <v>2180</v>
      </c>
      <c r="I53" s="6">
        <v>26755</v>
      </c>
      <c r="J53" s="6">
        <v>17458</v>
      </c>
      <c r="K53" s="6"/>
    </row>
    <row r="54" spans="1:11" ht="14.55" customHeight="1" x14ac:dyDescent="0.25">
      <c r="A54" s="4" t="s">
        <v>209</v>
      </c>
      <c r="B54" s="4" t="s">
        <v>55</v>
      </c>
      <c r="C54" s="4" t="s">
        <v>95</v>
      </c>
      <c r="D54" s="4" t="s">
        <v>96</v>
      </c>
      <c r="E54" s="6">
        <v>54931</v>
      </c>
      <c r="F54" s="4" t="s">
        <v>202</v>
      </c>
      <c r="G54" s="6">
        <v>307491</v>
      </c>
      <c r="H54" s="6">
        <v>1786</v>
      </c>
      <c r="I54" s="6">
        <v>29882</v>
      </c>
      <c r="J54" s="6">
        <v>25049</v>
      </c>
      <c r="K54" s="6"/>
    </row>
    <row r="55" spans="1:11" ht="14.55" customHeight="1" x14ac:dyDescent="0.25">
      <c r="A55" s="4" t="s">
        <v>209</v>
      </c>
      <c r="B55" s="4" t="s">
        <v>55</v>
      </c>
      <c r="C55" s="4" t="s">
        <v>97</v>
      </c>
      <c r="D55" s="4" t="s">
        <v>98</v>
      </c>
      <c r="E55" s="6">
        <v>48600</v>
      </c>
      <c r="F55" s="4" t="s">
        <v>202</v>
      </c>
      <c r="G55" s="6">
        <v>280252</v>
      </c>
      <c r="H55" s="6">
        <v>1734</v>
      </c>
      <c r="I55" s="6">
        <v>30532</v>
      </c>
      <c r="J55" s="6">
        <v>18068</v>
      </c>
      <c r="K55" s="6"/>
    </row>
    <row r="56" spans="1:11" ht="14.55" customHeight="1" x14ac:dyDescent="0.25">
      <c r="A56" s="4" t="s">
        <v>209</v>
      </c>
      <c r="B56" s="4" t="s">
        <v>55</v>
      </c>
      <c r="C56" s="4" t="s">
        <v>99</v>
      </c>
      <c r="D56" s="4" t="s">
        <v>100</v>
      </c>
      <c r="E56" s="6">
        <v>35897</v>
      </c>
      <c r="F56" s="4" t="s">
        <v>202</v>
      </c>
      <c r="G56" s="6">
        <v>233686</v>
      </c>
      <c r="H56" s="6">
        <v>1536</v>
      </c>
      <c r="I56" s="6">
        <v>22742</v>
      </c>
      <c r="J56" s="6">
        <v>13155</v>
      </c>
      <c r="K56" s="6"/>
    </row>
    <row r="57" spans="1:11" ht="14.55" customHeight="1" x14ac:dyDescent="0.25">
      <c r="A57" s="4" t="s">
        <v>209</v>
      </c>
      <c r="B57" s="4" t="s">
        <v>55</v>
      </c>
      <c r="C57" s="4" t="s">
        <v>101</v>
      </c>
      <c r="D57" s="4" t="s">
        <v>102</v>
      </c>
      <c r="E57" s="6">
        <v>68998</v>
      </c>
      <c r="F57" s="4" t="s">
        <v>202</v>
      </c>
      <c r="G57" s="6">
        <v>344385</v>
      </c>
      <c r="H57" s="6">
        <v>2004</v>
      </c>
      <c r="I57" s="6">
        <v>48018</v>
      </c>
      <c r="J57" s="6">
        <v>20980</v>
      </c>
      <c r="K57" s="6"/>
    </row>
    <row r="58" spans="1:11" ht="14.55" customHeight="1" x14ac:dyDescent="0.25">
      <c r="A58" s="4" t="s">
        <v>209</v>
      </c>
      <c r="B58" s="4" t="s">
        <v>55</v>
      </c>
      <c r="C58" s="4" t="s">
        <v>103</v>
      </c>
      <c r="D58" s="4" t="s">
        <v>104</v>
      </c>
      <c r="E58" s="6">
        <v>47244</v>
      </c>
      <c r="F58" s="4" t="s">
        <v>202</v>
      </c>
      <c r="G58" s="6">
        <v>184932</v>
      </c>
      <c r="H58" s="6">
        <v>2555</v>
      </c>
      <c r="I58" s="6">
        <v>33861</v>
      </c>
      <c r="J58" s="6">
        <v>13383</v>
      </c>
      <c r="K58" s="6"/>
    </row>
    <row r="59" spans="1:11" ht="14.55" customHeight="1" x14ac:dyDescent="0.25">
      <c r="A59" s="4" t="s">
        <v>209</v>
      </c>
      <c r="B59" s="4" t="s">
        <v>55</v>
      </c>
      <c r="C59" s="4" t="s">
        <v>105</v>
      </c>
      <c r="D59" s="4" t="s">
        <v>106</v>
      </c>
      <c r="E59" s="6">
        <v>142335</v>
      </c>
      <c r="F59" s="4" t="s">
        <v>202</v>
      </c>
      <c r="G59" s="6">
        <v>612125</v>
      </c>
      <c r="H59" s="6">
        <v>2325</v>
      </c>
      <c r="I59" s="6">
        <v>91905</v>
      </c>
      <c r="J59" s="6">
        <v>50430</v>
      </c>
      <c r="K59" s="6"/>
    </row>
    <row r="60" spans="1:11" ht="14.55" customHeight="1" x14ac:dyDescent="0.25">
      <c r="A60" s="4" t="s">
        <v>209</v>
      </c>
      <c r="B60" s="4" t="s">
        <v>55</v>
      </c>
      <c r="C60" s="4" t="s">
        <v>107</v>
      </c>
      <c r="D60" s="4" t="s">
        <v>108</v>
      </c>
      <c r="E60" s="6">
        <v>31500</v>
      </c>
      <c r="F60" s="4" t="s">
        <v>202</v>
      </c>
      <c r="G60" s="6">
        <v>104845</v>
      </c>
      <c r="H60" s="6">
        <v>3004</v>
      </c>
      <c r="I60" s="6">
        <v>20455</v>
      </c>
      <c r="J60" s="6">
        <v>11045</v>
      </c>
      <c r="K60" s="6"/>
    </row>
    <row r="61" spans="1:11" ht="14.55" customHeight="1" x14ac:dyDescent="0.25">
      <c r="A61" s="4" t="s">
        <v>209</v>
      </c>
      <c r="B61" s="4" t="s">
        <v>55</v>
      </c>
      <c r="C61" s="4" t="s">
        <v>109</v>
      </c>
      <c r="D61" s="4" t="s">
        <v>110</v>
      </c>
      <c r="E61" s="6">
        <v>49309</v>
      </c>
      <c r="F61" s="4" t="s">
        <v>202</v>
      </c>
      <c r="G61" s="6">
        <v>187787</v>
      </c>
      <c r="H61" s="6">
        <v>2626</v>
      </c>
      <c r="I61" s="6">
        <v>32079</v>
      </c>
      <c r="J61" s="6">
        <v>17230</v>
      </c>
      <c r="K61" s="6"/>
    </row>
    <row r="62" spans="1:11" ht="14.55" customHeight="1" x14ac:dyDescent="0.25">
      <c r="A62" s="4" t="s">
        <v>209</v>
      </c>
      <c r="B62" s="4" t="s">
        <v>55</v>
      </c>
      <c r="C62" s="4" t="s">
        <v>111</v>
      </c>
      <c r="D62" s="4" t="s">
        <v>112</v>
      </c>
      <c r="E62" s="6">
        <v>54761</v>
      </c>
      <c r="F62" s="4" t="s">
        <v>202</v>
      </c>
      <c r="G62" s="6">
        <v>237812</v>
      </c>
      <c r="H62" s="6">
        <v>2303</v>
      </c>
      <c r="I62" s="6">
        <v>34089</v>
      </c>
      <c r="J62" s="6">
        <v>20672</v>
      </c>
      <c r="K62" s="6"/>
    </row>
    <row r="63" spans="1:11" ht="14.55" customHeight="1" x14ac:dyDescent="0.25">
      <c r="A63" s="4" t="s">
        <v>209</v>
      </c>
      <c r="B63" s="4" t="s">
        <v>55</v>
      </c>
      <c r="C63" s="4" t="s">
        <v>113</v>
      </c>
      <c r="D63" s="4" t="s">
        <v>114</v>
      </c>
      <c r="E63" s="6">
        <v>54641</v>
      </c>
      <c r="F63" s="4" t="s">
        <v>202</v>
      </c>
      <c r="G63" s="6">
        <v>279725</v>
      </c>
      <c r="H63" s="6">
        <v>1953</v>
      </c>
      <c r="I63" s="6">
        <v>35140</v>
      </c>
      <c r="J63" s="6">
        <v>19501</v>
      </c>
      <c r="K63" s="6"/>
    </row>
    <row r="64" spans="1:11" ht="14.55" customHeight="1" x14ac:dyDescent="0.25">
      <c r="A64" s="4" t="s">
        <v>209</v>
      </c>
      <c r="B64" s="4" t="s">
        <v>55</v>
      </c>
      <c r="C64" s="4" t="s">
        <v>115</v>
      </c>
      <c r="D64" s="4" t="s">
        <v>116</v>
      </c>
      <c r="E64" s="6">
        <v>33786</v>
      </c>
      <c r="F64" s="4" t="s">
        <v>202</v>
      </c>
      <c r="G64" s="6">
        <v>172468</v>
      </c>
      <c r="H64" s="6">
        <v>1959</v>
      </c>
      <c r="I64" s="6">
        <v>23024</v>
      </c>
      <c r="J64" s="6">
        <v>10762</v>
      </c>
      <c r="K64" s="6"/>
    </row>
    <row r="65" spans="1:11" ht="14.55" customHeight="1" x14ac:dyDescent="0.25">
      <c r="A65" s="4" t="s">
        <v>209</v>
      </c>
      <c r="B65" s="4" t="s">
        <v>55</v>
      </c>
      <c r="C65" s="4" t="s">
        <v>117</v>
      </c>
      <c r="D65" s="4" t="s">
        <v>118</v>
      </c>
      <c r="E65" s="6">
        <v>24629</v>
      </c>
      <c r="F65" s="4" t="s">
        <v>202</v>
      </c>
      <c r="G65" s="6">
        <v>156554</v>
      </c>
      <c r="H65" s="6">
        <v>1573</v>
      </c>
      <c r="I65" s="6">
        <v>17780</v>
      </c>
      <c r="J65" s="6">
        <v>6849</v>
      </c>
      <c r="K65" s="6"/>
    </row>
    <row r="66" spans="1:11" ht="14.55" customHeight="1" x14ac:dyDescent="0.25">
      <c r="A66" s="4" t="s">
        <v>209</v>
      </c>
      <c r="B66" s="4" t="s">
        <v>55</v>
      </c>
      <c r="C66" s="4" t="s">
        <v>119</v>
      </c>
      <c r="D66" s="4" t="s">
        <v>120</v>
      </c>
      <c r="E66" s="6">
        <v>26948</v>
      </c>
      <c r="F66" s="4" t="s">
        <v>202</v>
      </c>
      <c r="G66" s="6">
        <v>156332</v>
      </c>
      <c r="H66" s="6">
        <v>1724</v>
      </c>
      <c r="I66" s="6">
        <v>18575</v>
      </c>
      <c r="J66" s="6">
        <v>8373</v>
      </c>
      <c r="K66" s="6"/>
    </row>
    <row r="67" spans="1:11" ht="14.55" customHeight="1" x14ac:dyDescent="0.25">
      <c r="A67" s="4" t="s">
        <v>209</v>
      </c>
      <c r="B67" s="4" t="s">
        <v>55</v>
      </c>
      <c r="C67" s="4" t="s">
        <v>121</v>
      </c>
      <c r="D67" s="4" t="s">
        <v>122</v>
      </c>
      <c r="E67" s="6">
        <v>147544</v>
      </c>
      <c r="F67" s="4" t="s">
        <v>202</v>
      </c>
      <c r="G67" s="6">
        <v>700205</v>
      </c>
      <c r="H67" s="6">
        <v>2107</v>
      </c>
      <c r="I67" s="6">
        <v>88811</v>
      </c>
      <c r="J67" s="6">
        <v>58733</v>
      </c>
      <c r="K67" s="6"/>
    </row>
    <row r="68" spans="1:11" ht="14.55" customHeight="1" x14ac:dyDescent="0.25">
      <c r="A68" s="4" t="s">
        <v>209</v>
      </c>
      <c r="B68" s="4" t="s">
        <v>55</v>
      </c>
      <c r="C68" s="4" t="s">
        <v>123</v>
      </c>
      <c r="D68" s="4" t="s">
        <v>124</v>
      </c>
      <c r="E68" s="6">
        <v>81040</v>
      </c>
      <c r="F68" s="4" t="s">
        <v>202</v>
      </c>
      <c r="G68" s="6">
        <v>431536</v>
      </c>
      <c r="H68" s="6">
        <v>1878</v>
      </c>
      <c r="I68" s="6">
        <v>53161</v>
      </c>
      <c r="J68" s="6">
        <v>27879</v>
      </c>
      <c r="K68" s="6"/>
    </row>
    <row r="69" spans="1:11" ht="14.55" customHeight="1" x14ac:dyDescent="0.25">
      <c r="A69" s="4" t="s">
        <v>209</v>
      </c>
      <c r="B69" s="4" t="s">
        <v>55</v>
      </c>
      <c r="C69" s="4" t="s">
        <v>125</v>
      </c>
      <c r="D69" s="4" t="s">
        <v>126</v>
      </c>
      <c r="E69" s="6">
        <v>34796</v>
      </c>
      <c r="F69" s="4" t="s">
        <v>202</v>
      </c>
      <c r="G69" s="6">
        <v>157253</v>
      </c>
      <c r="H69" s="6">
        <v>2213</v>
      </c>
      <c r="I69" s="6">
        <v>23127</v>
      </c>
      <c r="J69" s="6">
        <v>11669</v>
      </c>
      <c r="K69" s="6"/>
    </row>
    <row r="70" spans="1:11" ht="14.55" customHeight="1" x14ac:dyDescent="0.25">
      <c r="A70" s="4" t="s">
        <v>209</v>
      </c>
      <c r="B70" s="4" t="s">
        <v>55</v>
      </c>
      <c r="C70" s="4" t="s">
        <v>127</v>
      </c>
      <c r="D70" s="4" t="s">
        <v>128</v>
      </c>
      <c r="E70" s="6">
        <v>62216</v>
      </c>
      <c r="F70" s="4" t="s">
        <v>202</v>
      </c>
      <c r="G70" s="6">
        <v>311848</v>
      </c>
      <c r="H70" s="6">
        <v>1995</v>
      </c>
      <c r="I70" s="6">
        <v>41451</v>
      </c>
      <c r="J70" s="6">
        <v>20765</v>
      </c>
      <c r="K70" s="6"/>
    </row>
    <row r="71" spans="1:11" ht="14.55" customHeight="1" x14ac:dyDescent="0.25">
      <c r="A71" s="4" t="s">
        <v>209</v>
      </c>
      <c r="B71" s="4" t="s">
        <v>55</v>
      </c>
      <c r="C71" s="4" t="s">
        <v>129</v>
      </c>
      <c r="D71" s="4" t="s">
        <v>130</v>
      </c>
      <c r="E71" s="6">
        <v>101761</v>
      </c>
      <c r="F71" s="4" t="s">
        <v>202</v>
      </c>
      <c r="G71" s="6">
        <v>302499</v>
      </c>
      <c r="H71" s="6">
        <v>3364</v>
      </c>
      <c r="I71" s="6">
        <v>65551</v>
      </c>
      <c r="J71" s="6">
        <v>36210</v>
      </c>
      <c r="K71" s="6"/>
    </row>
    <row r="72" spans="1:11" ht="14.55" customHeight="1" x14ac:dyDescent="0.25">
      <c r="A72" s="4" t="s">
        <v>209</v>
      </c>
      <c r="B72" s="4" t="s">
        <v>55</v>
      </c>
      <c r="C72" s="4" t="s">
        <v>131</v>
      </c>
      <c r="D72" s="4" t="s">
        <v>132</v>
      </c>
      <c r="E72" s="6">
        <v>79620</v>
      </c>
      <c r="F72" s="4" t="s">
        <v>202</v>
      </c>
      <c r="G72" s="6">
        <v>359307</v>
      </c>
      <c r="H72" s="6">
        <v>2216</v>
      </c>
      <c r="I72" s="6">
        <v>57605</v>
      </c>
      <c r="J72" s="6">
        <v>22015</v>
      </c>
      <c r="K72" s="6"/>
    </row>
    <row r="73" spans="1:11" ht="14.55" customHeight="1" x14ac:dyDescent="0.25">
      <c r="A73" s="4" t="s">
        <v>209</v>
      </c>
      <c r="B73" s="4" t="s">
        <v>55</v>
      </c>
      <c r="C73" s="4" t="s">
        <v>133</v>
      </c>
      <c r="D73" s="4" t="s">
        <v>134</v>
      </c>
      <c r="E73" s="6">
        <v>97632</v>
      </c>
      <c r="F73" s="4" t="s">
        <v>202</v>
      </c>
      <c r="G73" s="6">
        <v>419655</v>
      </c>
      <c r="H73" s="6">
        <v>2326</v>
      </c>
      <c r="I73" s="6">
        <v>62984</v>
      </c>
      <c r="J73" s="6">
        <v>34648</v>
      </c>
      <c r="K73" s="6"/>
    </row>
    <row r="74" spans="1:11" ht="14.55" customHeight="1" x14ac:dyDescent="0.25">
      <c r="A74" s="4" t="s">
        <v>209</v>
      </c>
      <c r="B74" s="4" t="s">
        <v>55</v>
      </c>
      <c r="C74" s="4" t="s">
        <v>135</v>
      </c>
      <c r="D74" s="4" t="s">
        <v>136</v>
      </c>
      <c r="E74" s="6">
        <v>51595</v>
      </c>
      <c r="F74" s="4" t="s">
        <v>202</v>
      </c>
      <c r="G74" s="6">
        <v>225901</v>
      </c>
      <c r="H74" s="6">
        <v>2284</v>
      </c>
      <c r="I74" s="6">
        <v>34298</v>
      </c>
      <c r="J74" s="6">
        <v>17297</v>
      </c>
      <c r="K74" s="6"/>
    </row>
    <row r="75" spans="1:11" ht="14.55" customHeight="1" x14ac:dyDescent="0.25">
      <c r="A75" s="4" t="s">
        <v>209</v>
      </c>
      <c r="B75" s="4" t="s">
        <v>55</v>
      </c>
      <c r="C75" s="4" t="s">
        <v>137</v>
      </c>
      <c r="D75" s="4" t="s">
        <v>138</v>
      </c>
      <c r="E75" s="6">
        <v>48652</v>
      </c>
      <c r="F75" s="4" t="s">
        <v>202</v>
      </c>
      <c r="G75" s="6">
        <v>129503</v>
      </c>
      <c r="H75" s="6">
        <v>3757</v>
      </c>
      <c r="I75" s="6">
        <v>33702</v>
      </c>
      <c r="J75" s="6">
        <v>14950</v>
      </c>
      <c r="K75" s="6"/>
    </row>
    <row r="76" spans="1:11" ht="14.55" customHeight="1" x14ac:dyDescent="0.25">
      <c r="A76" s="4" t="s">
        <v>209</v>
      </c>
      <c r="B76" s="4" t="s">
        <v>55</v>
      </c>
      <c r="C76" s="4" t="s">
        <v>139</v>
      </c>
      <c r="D76" s="4" t="s">
        <v>140</v>
      </c>
      <c r="E76" s="6">
        <v>52927</v>
      </c>
      <c r="F76" s="4" t="s">
        <v>202</v>
      </c>
      <c r="G76" s="6">
        <v>279329</v>
      </c>
      <c r="H76" s="6">
        <v>1895</v>
      </c>
      <c r="I76" s="6">
        <v>38964</v>
      </c>
      <c r="J76" s="6">
        <v>13963</v>
      </c>
      <c r="K76" s="6"/>
    </row>
    <row r="77" spans="1:11" ht="14.55" customHeight="1" x14ac:dyDescent="0.25">
      <c r="A77" s="4" t="s">
        <v>209</v>
      </c>
      <c r="B77" s="4" t="s">
        <v>55</v>
      </c>
      <c r="C77" s="4" t="s">
        <v>141</v>
      </c>
      <c r="D77" s="4" t="s">
        <v>142</v>
      </c>
      <c r="E77" s="6">
        <v>56875</v>
      </c>
      <c r="F77" s="4" t="s">
        <v>202</v>
      </c>
      <c r="G77" s="6">
        <v>218086</v>
      </c>
      <c r="H77" s="6">
        <v>2608</v>
      </c>
      <c r="I77" s="6">
        <v>39305</v>
      </c>
      <c r="J77" s="6">
        <v>17570</v>
      </c>
      <c r="K77" s="6"/>
    </row>
    <row r="78" spans="1:11" ht="14.55" customHeight="1" x14ac:dyDescent="0.25">
      <c r="A78" s="4" t="s">
        <v>209</v>
      </c>
      <c r="B78" s="4" t="s">
        <v>55</v>
      </c>
      <c r="C78" s="4" t="s">
        <v>143</v>
      </c>
      <c r="D78" s="4" t="s">
        <v>144</v>
      </c>
      <c r="E78" s="6">
        <v>31503</v>
      </c>
      <c r="F78" s="4" t="s">
        <v>202</v>
      </c>
      <c r="G78" s="6">
        <v>292605</v>
      </c>
      <c r="H78" s="6">
        <v>1077</v>
      </c>
      <c r="I78" s="6">
        <v>18205</v>
      </c>
      <c r="J78" s="6">
        <v>13298</v>
      </c>
      <c r="K78" s="6"/>
    </row>
    <row r="79" spans="1:11" ht="14.55" customHeight="1" x14ac:dyDescent="0.25">
      <c r="A79" s="4" t="s">
        <v>209</v>
      </c>
      <c r="B79" s="4" t="s">
        <v>55</v>
      </c>
      <c r="C79" s="4" t="s">
        <v>145</v>
      </c>
      <c r="D79" s="4" t="s">
        <v>146</v>
      </c>
      <c r="E79" s="6">
        <v>50693</v>
      </c>
      <c r="F79" s="4" t="s">
        <v>202</v>
      </c>
      <c r="G79" s="6">
        <v>463966</v>
      </c>
      <c r="H79" s="6">
        <v>1093</v>
      </c>
      <c r="I79" s="6">
        <v>29035</v>
      </c>
      <c r="J79" s="6">
        <v>21658</v>
      </c>
      <c r="K79" s="6"/>
    </row>
    <row r="80" spans="1:11" ht="14.55" customHeight="1" x14ac:dyDescent="0.25">
      <c r="A80" s="4" t="s">
        <v>209</v>
      </c>
      <c r="B80" s="4" t="s">
        <v>55</v>
      </c>
      <c r="C80" s="4" t="s">
        <v>147</v>
      </c>
      <c r="D80" s="4" t="s">
        <v>148</v>
      </c>
      <c r="E80" s="6">
        <v>170064</v>
      </c>
      <c r="F80" s="4" t="s">
        <v>202</v>
      </c>
      <c r="G80" s="6">
        <v>712441</v>
      </c>
      <c r="H80" s="6">
        <v>2387</v>
      </c>
      <c r="I80" s="6">
        <v>102446</v>
      </c>
      <c r="J80" s="6">
        <v>67618</v>
      </c>
      <c r="K80" s="6"/>
    </row>
    <row r="81" spans="1:11" ht="14.55" customHeight="1" x14ac:dyDescent="0.25">
      <c r="A81" s="4" t="s">
        <v>209</v>
      </c>
      <c r="B81" s="4" t="s">
        <v>55</v>
      </c>
      <c r="C81" s="4" t="s">
        <v>149</v>
      </c>
      <c r="D81" s="4" t="s">
        <v>150</v>
      </c>
      <c r="E81" s="6">
        <v>48424</v>
      </c>
      <c r="F81" s="4" t="s">
        <v>202</v>
      </c>
      <c r="G81" s="6">
        <v>463009</v>
      </c>
      <c r="H81" s="6">
        <v>1046</v>
      </c>
      <c r="I81" s="6">
        <v>26919</v>
      </c>
      <c r="J81" s="6">
        <v>21505</v>
      </c>
      <c r="K81" s="6"/>
    </row>
    <row r="82" spans="1:11" ht="14.55" customHeight="1" x14ac:dyDescent="0.25">
      <c r="A82" s="4" t="s">
        <v>209</v>
      </c>
      <c r="B82" s="4" t="s">
        <v>55</v>
      </c>
      <c r="C82" s="4" t="s">
        <v>151</v>
      </c>
      <c r="D82" s="4" t="s">
        <v>152</v>
      </c>
      <c r="E82" s="6">
        <v>50772</v>
      </c>
      <c r="F82" s="4" t="s">
        <v>202</v>
      </c>
      <c r="G82" s="6">
        <v>171592</v>
      </c>
      <c r="H82" s="6">
        <v>2959</v>
      </c>
      <c r="I82" s="6">
        <v>34600</v>
      </c>
      <c r="J82" s="6">
        <v>16172</v>
      </c>
      <c r="K82" s="6"/>
    </row>
    <row r="83" spans="1:11" ht="14.55" customHeight="1" x14ac:dyDescent="0.25">
      <c r="A83" s="4" t="s">
        <v>209</v>
      </c>
      <c r="B83" s="4" t="s">
        <v>55</v>
      </c>
      <c r="C83" s="4" t="s">
        <v>153</v>
      </c>
      <c r="D83" s="4" t="s">
        <v>154</v>
      </c>
      <c r="E83" s="6">
        <v>55457</v>
      </c>
      <c r="F83" s="4" t="s">
        <v>202</v>
      </c>
      <c r="G83" s="6">
        <v>238522</v>
      </c>
      <c r="H83" s="6">
        <v>2325</v>
      </c>
      <c r="I83" s="6">
        <v>36990</v>
      </c>
      <c r="J83" s="6">
        <v>18467</v>
      </c>
      <c r="K83" s="6"/>
    </row>
    <row r="84" spans="1:11" ht="14.55" customHeight="1" x14ac:dyDescent="0.25">
      <c r="A84" s="4" t="s">
        <v>209</v>
      </c>
      <c r="B84" s="4" t="s">
        <v>55</v>
      </c>
      <c r="C84" s="4" t="s">
        <v>155</v>
      </c>
      <c r="D84" s="4" t="s">
        <v>156</v>
      </c>
      <c r="E84" s="6">
        <v>22319</v>
      </c>
      <c r="F84" s="4" t="s">
        <v>202</v>
      </c>
      <c r="G84" s="6">
        <v>95270</v>
      </c>
      <c r="H84" s="6">
        <v>2343</v>
      </c>
      <c r="I84" s="6">
        <v>14838</v>
      </c>
      <c r="J84" s="6">
        <v>7481</v>
      </c>
      <c r="K84" s="6"/>
    </row>
    <row r="85" spans="1:11" ht="14.55" customHeight="1" x14ac:dyDescent="0.25">
      <c r="A85" s="4" t="s">
        <v>209</v>
      </c>
      <c r="B85" s="4" t="s">
        <v>55</v>
      </c>
      <c r="C85" s="4" t="s">
        <v>157</v>
      </c>
      <c r="D85" s="4" t="s">
        <v>158</v>
      </c>
      <c r="E85" s="6">
        <v>25794</v>
      </c>
      <c r="F85" s="4" t="s">
        <v>202</v>
      </c>
      <c r="G85" s="6">
        <v>114745</v>
      </c>
      <c r="H85" s="6">
        <v>2248</v>
      </c>
      <c r="I85" s="6">
        <v>18779</v>
      </c>
      <c r="J85" s="6">
        <v>7015</v>
      </c>
      <c r="K85" s="6"/>
    </row>
    <row r="86" spans="1:11" ht="14.55" customHeight="1" x14ac:dyDescent="0.25">
      <c r="A86" s="4" t="s">
        <v>209</v>
      </c>
      <c r="B86" s="4" t="s">
        <v>55</v>
      </c>
      <c r="C86" s="4" t="s">
        <v>159</v>
      </c>
      <c r="D86" s="4" t="s">
        <v>160</v>
      </c>
      <c r="E86" s="6">
        <v>42770</v>
      </c>
      <c r="F86" s="4" t="s">
        <v>202</v>
      </c>
      <c r="G86" s="6">
        <v>409669</v>
      </c>
      <c r="H86" s="6">
        <v>1044</v>
      </c>
      <c r="I86" s="6">
        <v>27149</v>
      </c>
      <c r="J86" s="6">
        <v>15621</v>
      </c>
      <c r="K86" s="6"/>
    </row>
    <row r="87" spans="1:11" ht="14.55" customHeight="1" x14ac:dyDescent="0.25">
      <c r="A87" s="4" t="s">
        <v>209</v>
      </c>
      <c r="B87" s="4" t="s">
        <v>55</v>
      </c>
      <c r="C87" s="4" t="s">
        <v>161</v>
      </c>
      <c r="D87" s="4" t="s">
        <v>162</v>
      </c>
      <c r="E87" s="6">
        <v>39653</v>
      </c>
      <c r="F87" s="4" t="s">
        <v>202</v>
      </c>
      <c r="G87" s="6">
        <v>334738</v>
      </c>
      <c r="H87" s="6">
        <v>1185</v>
      </c>
      <c r="I87" s="6">
        <v>25125</v>
      </c>
      <c r="J87" s="6">
        <v>14528</v>
      </c>
      <c r="K87" s="6"/>
    </row>
    <row r="88" spans="1:11" ht="14.55" customHeight="1" x14ac:dyDescent="0.25">
      <c r="A88" s="4" t="s">
        <v>209</v>
      </c>
      <c r="B88" s="4" t="s">
        <v>55</v>
      </c>
      <c r="C88" s="4" t="s">
        <v>163</v>
      </c>
      <c r="D88" s="4" t="s">
        <v>164</v>
      </c>
      <c r="E88" s="6">
        <v>89228</v>
      </c>
      <c r="F88" s="4" t="s">
        <v>202</v>
      </c>
      <c r="G88" s="6">
        <v>310545</v>
      </c>
      <c r="H88" s="6">
        <v>2873</v>
      </c>
      <c r="I88" s="6">
        <v>51752</v>
      </c>
      <c r="J88" s="6">
        <v>37476</v>
      </c>
      <c r="K88" s="6"/>
    </row>
    <row r="89" spans="1:11" ht="14.55" customHeight="1" x14ac:dyDescent="0.25">
      <c r="A89" s="4" t="s">
        <v>209</v>
      </c>
      <c r="B89" s="4" t="s">
        <v>55</v>
      </c>
      <c r="C89" s="4" t="s">
        <v>165</v>
      </c>
      <c r="D89" s="4" t="s">
        <v>166</v>
      </c>
      <c r="E89" s="6">
        <v>64165</v>
      </c>
      <c r="F89" s="4" t="s">
        <v>202</v>
      </c>
      <c r="G89" s="6">
        <v>258569</v>
      </c>
      <c r="H89" s="6">
        <v>2482</v>
      </c>
      <c r="I89" s="6">
        <v>39500</v>
      </c>
      <c r="J89" s="6">
        <v>24665</v>
      </c>
      <c r="K89" s="6"/>
    </row>
    <row r="90" spans="1:11" ht="14.55" customHeight="1" x14ac:dyDescent="0.25">
      <c r="A90" s="4" t="s">
        <v>209</v>
      </c>
      <c r="B90" s="4" t="s">
        <v>55</v>
      </c>
      <c r="C90" s="4" t="s">
        <v>167</v>
      </c>
      <c r="D90" s="4" t="s">
        <v>168</v>
      </c>
      <c r="E90" s="6">
        <v>53040</v>
      </c>
      <c r="F90" s="4" t="s">
        <v>202</v>
      </c>
      <c r="G90" s="6">
        <v>194255</v>
      </c>
      <c r="H90" s="6">
        <v>2730</v>
      </c>
      <c r="I90" s="6">
        <v>38282</v>
      </c>
      <c r="J90" s="6">
        <v>14758</v>
      </c>
      <c r="K90" s="6"/>
    </row>
    <row r="91" spans="1:11" ht="14.55" customHeight="1" x14ac:dyDescent="0.25">
      <c r="A91" s="4" t="s">
        <v>209</v>
      </c>
      <c r="B91" s="4" t="s">
        <v>55</v>
      </c>
      <c r="C91" s="4" t="s">
        <v>169</v>
      </c>
      <c r="D91" s="4" t="s">
        <v>170</v>
      </c>
      <c r="E91" s="6">
        <v>30620</v>
      </c>
      <c r="F91" s="4" t="s">
        <v>202</v>
      </c>
      <c r="G91" s="6">
        <v>222299</v>
      </c>
      <c r="H91" s="6">
        <v>1377</v>
      </c>
      <c r="I91" s="6">
        <v>22131</v>
      </c>
      <c r="J91" s="6">
        <v>8489</v>
      </c>
      <c r="K91" s="6"/>
    </row>
    <row r="92" spans="1:11" ht="14.55" customHeight="1" x14ac:dyDescent="0.25">
      <c r="A92" s="4" t="s">
        <v>209</v>
      </c>
      <c r="B92" s="4" t="s">
        <v>55</v>
      </c>
      <c r="C92" s="4" t="s">
        <v>171</v>
      </c>
      <c r="D92" s="4" t="s">
        <v>172</v>
      </c>
      <c r="E92" s="6">
        <v>66904</v>
      </c>
      <c r="F92" s="4" t="s">
        <v>202</v>
      </c>
      <c r="G92" s="6">
        <v>387299</v>
      </c>
      <c r="H92" s="6">
        <v>1727</v>
      </c>
      <c r="I92" s="6">
        <v>44871</v>
      </c>
      <c r="J92" s="6">
        <v>22033</v>
      </c>
      <c r="K92" s="6"/>
    </row>
    <row r="93" spans="1:11" ht="14.55" customHeight="1" x14ac:dyDescent="0.25">
      <c r="A93" s="4" t="s">
        <v>209</v>
      </c>
      <c r="B93" s="4" t="s">
        <v>55</v>
      </c>
      <c r="C93" s="4" t="s">
        <v>173</v>
      </c>
      <c r="D93" s="4" t="s">
        <v>174</v>
      </c>
      <c r="E93" s="6">
        <v>110093</v>
      </c>
      <c r="F93" s="4" t="s">
        <v>202</v>
      </c>
      <c r="G93" s="6">
        <v>574285</v>
      </c>
      <c r="H93" s="6">
        <v>1917</v>
      </c>
      <c r="I93" s="6">
        <v>65804</v>
      </c>
      <c r="J93" s="6">
        <v>44289</v>
      </c>
      <c r="K93" s="6"/>
    </row>
    <row r="94" spans="1:11" ht="14.55" customHeight="1" x14ac:dyDescent="0.25">
      <c r="A94" s="4" t="s">
        <v>209</v>
      </c>
      <c r="B94" s="4" t="s">
        <v>55</v>
      </c>
      <c r="C94" s="4" t="s">
        <v>82</v>
      </c>
      <c r="D94" s="4" t="s">
        <v>82</v>
      </c>
      <c r="E94" s="6">
        <v>1685</v>
      </c>
      <c r="F94" s="4"/>
      <c r="G94" s="6"/>
      <c r="H94" s="6"/>
      <c r="I94" s="6">
        <v>1274</v>
      </c>
      <c r="J94" s="6">
        <v>411</v>
      </c>
      <c r="K94" s="6"/>
    </row>
    <row r="95" spans="1:11" ht="14.55" customHeight="1" x14ac:dyDescent="0.25">
      <c r="A95" s="4" t="s">
        <v>209</v>
      </c>
      <c r="B95" s="4" t="s">
        <v>56</v>
      </c>
      <c r="C95" s="4" t="s">
        <v>90</v>
      </c>
      <c r="D95" s="4" t="s">
        <v>91</v>
      </c>
      <c r="E95" s="6">
        <v>42575</v>
      </c>
      <c r="F95" s="4" t="s">
        <v>203</v>
      </c>
      <c r="G95" s="6">
        <v>258689</v>
      </c>
      <c r="H95" s="6">
        <v>1646</v>
      </c>
      <c r="I95" s="6">
        <v>29055</v>
      </c>
      <c r="J95" s="6">
        <v>13520</v>
      </c>
      <c r="K95" s="6"/>
    </row>
    <row r="96" spans="1:11" ht="14.55" customHeight="1" x14ac:dyDescent="0.25">
      <c r="A96" s="4" t="s">
        <v>209</v>
      </c>
      <c r="B96" s="4" t="s">
        <v>56</v>
      </c>
      <c r="C96" s="4" t="s">
        <v>93</v>
      </c>
      <c r="D96" s="4" t="s">
        <v>94</v>
      </c>
      <c r="E96" s="6">
        <v>43848</v>
      </c>
      <c r="F96" s="4" t="s">
        <v>203</v>
      </c>
      <c r="G96" s="6">
        <v>298257</v>
      </c>
      <c r="H96" s="6">
        <v>1470</v>
      </c>
      <c r="I96" s="6">
        <v>27554</v>
      </c>
      <c r="J96" s="6">
        <v>16294</v>
      </c>
      <c r="K96" s="6"/>
    </row>
    <row r="97" spans="1:11" ht="14.55" customHeight="1" x14ac:dyDescent="0.25">
      <c r="A97" s="4" t="s">
        <v>209</v>
      </c>
      <c r="B97" s="4" t="s">
        <v>56</v>
      </c>
      <c r="C97" s="4" t="s">
        <v>95</v>
      </c>
      <c r="D97" s="4" t="s">
        <v>96</v>
      </c>
      <c r="E97" s="6">
        <v>52059</v>
      </c>
      <c r="F97" s="4" t="s">
        <v>203</v>
      </c>
      <c r="G97" s="6">
        <v>441659</v>
      </c>
      <c r="H97" s="6">
        <v>1179</v>
      </c>
      <c r="I97" s="6">
        <v>29960</v>
      </c>
      <c r="J97" s="6">
        <v>22099</v>
      </c>
      <c r="K97" s="6"/>
    </row>
    <row r="98" spans="1:11" ht="14.55" customHeight="1" x14ac:dyDescent="0.25">
      <c r="A98" s="4" t="s">
        <v>209</v>
      </c>
      <c r="B98" s="4" t="s">
        <v>56</v>
      </c>
      <c r="C98" s="4" t="s">
        <v>97</v>
      </c>
      <c r="D98" s="4" t="s">
        <v>98</v>
      </c>
      <c r="E98" s="6">
        <v>47433</v>
      </c>
      <c r="F98" s="4" t="s">
        <v>203</v>
      </c>
      <c r="G98" s="6">
        <v>388421</v>
      </c>
      <c r="H98" s="6">
        <v>1221</v>
      </c>
      <c r="I98" s="6">
        <v>31395</v>
      </c>
      <c r="J98" s="6">
        <v>16038</v>
      </c>
      <c r="K98" s="6"/>
    </row>
    <row r="99" spans="1:11" ht="14.55" customHeight="1" x14ac:dyDescent="0.25">
      <c r="A99" s="4" t="s">
        <v>209</v>
      </c>
      <c r="B99" s="4" t="s">
        <v>56</v>
      </c>
      <c r="C99" s="4" t="s">
        <v>99</v>
      </c>
      <c r="D99" s="4" t="s">
        <v>100</v>
      </c>
      <c r="E99" s="6">
        <v>35753</v>
      </c>
      <c r="F99" s="4" t="s">
        <v>203</v>
      </c>
      <c r="G99" s="6">
        <v>309775</v>
      </c>
      <c r="H99" s="6">
        <v>1154</v>
      </c>
      <c r="I99" s="6">
        <v>23688</v>
      </c>
      <c r="J99" s="6">
        <v>12065</v>
      </c>
      <c r="K99" s="6"/>
    </row>
    <row r="100" spans="1:11" ht="14.55" customHeight="1" x14ac:dyDescent="0.25">
      <c r="A100" s="4" t="s">
        <v>209</v>
      </c>
      <c r="B100" s="4" t="s">
        <v>56</v>
      </c>
      <c r="C100" s="4" t="s">
        <v>101</v>
      </c>
      <c r="D100" s="4" t="s">
        <v>102</v>
      </c>
      <c r="E100" s="6">
        <v>68912</v>
      </c>
      <c r="F100" s="4" t="s">
        <v>203</v>
      </c>
      <c r="G100" s="6">
        <v>473080</v>
      </c>
      <c r="H100" s="6">
        <v>1457</v>
      </c>
      <c r="I100" s="6">
        <v>49142</v>
      </c>
      <c r="J100" s="6">
        <v>19770</v>
      </c>
      <c r="K100" s="6"/>
    </row>
    <row r="101" spans="1:11" ht="14.55" customHeight="1" x14ac:dyDescent="0.25">
      <c r="A101" s="4" t="s">
        <v>209</v>
      </c>
      <c r="B101" s="4" t="s">
        <v>56</v>
      </c>
      <c r="C101" s="4" t="s">
        <v>103</v>
      </c>
      <c r="D101" s="4" t="s">
        <v>104</v>
      </c>
      <c r="E101" s="6">
        <v>48003</v>
      </c>
      <c r="F101" s="4" t="s">
        <v>203</v>
      </c>
      <c r="G101" s="6">
        <v>249709</v>
      </c>
      <c r="H101" s="6">
        <v>1922</v>
      </c>
      <c r="I101" s="6">
        <v>34807</v>
      </c>
      <c r="J101" s="6">
        <v>13196</v>
      </c>
      <c r="K101" s="6"/>
    </row>
    <row r="102" spans="1:11" ht="14.55" customHeight="1" x14ac:dyDescent="0.25">
      <c r="A102" s="4" t="s">
        <v>209</v>
      </c>
      <c r="B102" s="4" t="s">
        <v>56</v>
      </c>
      <c r="C102" s="4" t="s">
        <v>105</v>
      </c>
      <c r="D102" s="4" t="s">
        <v>106</v>
      </c>
      <c r="E102" s="6">
        <v>141458</v>
      </c>
      <c r="F102" s="4" t="s">
        <v>203</v>
      </c>
      <c r="G102" s="6">
        <v>819274</v>
      </c>
      <c r="H102" s="6">
        <v>1727</v>
      </c>
      <c r="I102" s="6">
        <v>94921</v>
      </c>
      <c r="J102" s="6">
        <v>46537</v>
      </c>
      <c r="K102" s="6"/>
    </row>
    <row r="103" spans="1:11" ht="14.55" customHeight="1" x14ac:dyDescent="0.25">
      <c r="A103" s="4" t="s">
        <v>209</v>
      </c>
      <c r="B103" s="4" t="s">
        <v>56</v>
      </c>
      <c r="C103" s="4" t="s">
        <v>107</v>
      </c>
      <c r="D103" s="4" t="s">
        <v>108</v>
      </c>
      <c r="E103" s="6">
        <v>31436</v>
      </c>
      <c r="F103" s="4" t="s">
        <v>203</v>
      </c>
      <c r="G103" s="6">
        <v>127513</v>
      </c>
      <c r="H103" s="6">
        <v>2465</v>
      </c>
      <c r="I103" s="6">
        <v>21012</v>
      </c>
      <c r="J103" s="6">
        <v>10424</v>
      </c>
      <c r="K103" s="6"/>
    </row>
    <row r="104" spans="1:11" ht="14.55" customHeight="1" x14ac:dyDescent="0.25">
      <c r="A104" s="4" t="s">
        <v>209</v>
      </c>
      <c r="B104" s="4" t="s">
        <v>56</v>
      </c>
      <c r="C104" s="4" t="s">
        <v>109</v>
      </c>
      <c r="D104" s="4" t="s">
        <v>110</v>
      </c>
      <c r="E104" s="6">
        <v>49037</v>
      </c>
      <c r="F104" s="4" t="s">
        <v>203</v>
      </c>
      <c r="G104" s="6">
        <v>265822</v>
      </c>
      <c r="H104" s="6">
        <v>1845</v>
      </c>
      <c r="I104" s="6">
        <v>32680</v>
      </c>
      <c r="J104" s="6">
        <v>16357</v>
      </c>
      <c r="K104" s="6"/>
    </row>
    <row r="105" spans="1:11" ht="14.55" customHeight="1" x14ac:dyDescent="0.25">
      <c r="A105" s="4" t="s">
        <v>209</v>
      </c>
      <c r="B105" s="4" t="s">
        <v>56</v>
      </c>
      <c r="C105" s="4" t="s">
        <v>111</v>
      </c>
      <c r="D105" s="4" t="s">
        <v>112</v>
      </c>
      <c r="E105" s="6">
        <v>54013</v>
      </c>
      <c r="F105" s="4" t="s">
        <v>203</v>
      </c>
      <c r="G105" s="6">
        <v>327254</v>
      </c>
      <c r="H105" s="6">
        <v>1650</v>
      </c>
      <c r="I105" s="6">
        <v>35168</v>
      </c>
      <c r="J105" s="6">
        <v>18845</v>
      </c>
      <c r="K105" s="6"/>
    </row>
    <row r="106" spans="1:11" ht="14.55" customHeight="1" x14ac:dyDescent="0.25">
      <c r="A106" s="4" t="s">
        <v>209</v>
      </c>
      <c r="B106" s="4" t="s">
        <v>56</v>
      </c>
      <c r="C106" s="4" t="s">
        <v>113</v>
      </c>
      <c r="D106" s="4" t="s">
        <v>114</v>
      </c>
      <c r="E106" s="6">
        <v>54614</v>
      </c>
      <c r="F106" s="4" t="s">
        <v>203</v>
      </c>
      <c r="G106" s="6">
        <v>342165</v>
      </c>
      <c r="H106" s="6">
        <v>1596</v>
      </c>
      <c r="I106" s="6">
        <v>36612</v>
      </c>
      <c r="J106" s="6">
        <v>18002</v>
      </c>
      <c r="K106" s="6"/>
    </row>
    <row r="107" spans="1:11" ht="14.55" customHeight="1" x14ac:dyDescent="0.25">
      <c r="A107" s="4" t="s">
        <v>209</v>
      </c>
      <c r="B107" s="4" t="s">
        <v>56</v>
      </c>
      <c r="C107" s="4" t="s">
        <v>115</v>
      </c>
      <c r="D107" s="4" t="s">
        <v>116</v>
      </c>
      <c r="E107" s="6">
        <v>33664</v>
      </c>
      <c r="F107" s="4" t="s">
        <v>203</v>
      </c>
      <c r="G107" s="6">
        <v>223132</v>
      </c>
      <c r="H107" s="6">
        <v>1509</v>
      </c>
      <c r="I107" s="6">
        <v>23816</v>
      </c>
      <c r="J107" s="6">
        <v>9848</v>
      </c>
      <c r="K107" s="6"/>
    </row>
    <row r="108" spans="1:11" ht="14.55" customHeight="1" x14ac:dyDescent="0.25">
      <c r="A108" s="4" t="s">
        <v>209</v>
      </c>
      <c r="B108" s="4" t="s">
        <v>56</v>
      </c>
      <c r="C108" s="4" t="s">
        <v>117</v>
      </c>
      <c r="D108" s="4" t="s">
        <v>118</v>
      </c>
      <c r="E108" s="6">
        <v>24436</v>
      </c>
      <c r="F108" s="4" t="s">
        <v>203</v>
      </c>
      <c r="G108" s="6">
        <v>228104</v>
      </c>
      <c r="H108" s="6">
        <v>1071</v>
      </c>
      <c r="I108" s="6">
        <v>17906</v>
      </c>
      <c r="J108" s="6">
        <v>6530</v>
      </c>
      <c r="K108" s="6"/>
    </row>
    <row r="109" spans="1:11" ht="14.55" customHeight="1" x14ac:dyDescent="0.25">
      <c r="A109" s="4" t="s">
        <v>209</v>
      </c>
      <c r="B109" s="4" t="s">
        <v>56</v>
      </c>
      <c r="C109" s="4" t="s">
        <v>119</v>
      </c>
      <c r="D109" s="4" t="s">
        <v>120</v>
      </c>
      <c r="E109" s="6">
        <v>26731</v>
      </c>
      <c r="F109" s="4" t="s">
        <v>203</v>
      </c>
      <c r="G109" s="6">
        <v>181950</v>
      </c>
      <c r="H109" s="6">
        <v>1469</v>
      </c>
      <c r="I109" s="6">
        <v>18966</v>
      </c>
      <c r="J109" s="6">
        <v>7765</v>
      </c>
      <c r="K109" s="6"/>
    </row>
    <row r="110" spans="1:11" ht="14.55" customHeight="1" x14ac:dyDescent="0.25">
      <c r="A110" s="4" t="s">
        <v>209</v>
      </c>
      <c r="B110" s="4" t="s">
        <v>56</v>
      </c>
      <c r="C110" s="4" t="s">
        <v>121</v>
      </c>
      <c r="D110" s="4" t="s">
        <v>122</v>
      </c>
      <c r="E110" s="6">
        <v>145027</v>
      </c>
      <c r="F110" s="4" t="s">
        <v>203</v>
      </c>
      <c r="G110" s="6">
        <v>966059</v>
      </c>
      <c r="H110" s="6">
        <v>1501</v>
      </c>
      <c r="I110" s="6">
        <v>91104</v>
      </c>
      <c r="J110" s="6">
        <v>53923</v>
      </c>
      <c r="K110" s="6"/>
    </row>
    <row r="111" spans="1:11" ht="14.55" customHeight="1" x14ac:dyDescent="0.25">
      <c r="A111" s="4" t="s">
        <v>209</v>
      </c>
      <c r="B111" s="4" t="s">
        <v>56</v>
      </c>
      <c r="C111" s="4" t="s">
        <v>123</v>
      </c>
      <c r="D111" s="4" t="s">
        <v>124</v>
      </c>
      <c r="E111" s="6">
        <v>80554</v>
      </c>
      <c r="F111" s="4" t="s">
        <v>203</v>
      </c>
      <c r="G111" s="6">
        <v>548060</v>
      </c>
      <c r="H111" s="6">
        <v>1470</v>
      </c>
      <c r="I111" s="6">
        <v>54599</v>
      </c>
      <c r="J111" s="6">
        <v>25955</v>
      </c>
      <c r="K111" s="6"/>
    </row>
    <row r="112" spans="1:11" ht="14.55" customHeight="1" x14ac:dyDescent="0.25">
      <c r="A112" s="4" t="s">
        <v>209</v>
      </c>
      <c r="B112" s="4" t="s">
        <v>56</v>
      </c>
      <c r="C112" s="4" t="s">
        <v>125</v>
      </c>
      <c r="D112" s="4" t="s">
        <v>126</v>
      </c>
      <c r="E112" s="6">
        <v>34568</v>
      </c>
      <c r="F112" s="4" t="s">
        <v>203</v>
      </c>
      <c r="G112" s="6">
        <v>212525</v>
      </c>
      <c r="H112" s="6">
        <v>1627</v>
      </c>
      <c r="I112" s="6">
        <v>23775</v>
      </c>
      <c r="J112" s="6">
        <v>10793</v>
      </c>
      <c r="K112" s="6"/>
    </row>
    <row r="113" spans="1:11" ht="14.55" customHeight="1" x14ac:dyDescent="0.25">
      <c r="A113" s="4" t="s">
        <v>209</v>
      </c>
      <c r="B113" s="4" t="s">
        <v>56</v>
      </c>
      <c r="C113" s="4" t="s">
        <v>127</v>
      </c>
      <c r="D113" s="4" t="s">
        <v>128</v>
      </c>
      <c r="E113" s="6">
        <v>61614</v>
      </c>
      <c r="F113" s="4" t="s">
        <v>203</v>
      </c>
      <c r="G113" s="6">
        <v>434129</v>
      </c>
      <c r="H113" s="6">
        <v>1419</v>
      </c>
      <c r="I113" s="6">
        <v>42191</v>
      </c>
      <c r="J113" s="6">
        <v>19423</v>
      </c>
      <c r="K113" s="6"/>
    </row>
    <row r="114" spans="1:11" ht="14.55" customHeight="1" x14ac:dyDescent="0.25">
      <c r="A114" s="4" t="s">
        <v>209</v>
      </c>
      <c r="B114" s="4" t="s">
        <v>56</v>
      </c>
      <c r="C114" s="4" t="s">
        <v>129</v>
      </c>
      <c r="D114" s="4" t="s">
        <v>130</v>
      </c>
      <c r="E114" s="6">
        <v>100781</v>
      </c>
      <c r="F114" s="4" t="s">
        <v>203</v>
      </c>
      <c r="G114" s="6">
        <v>446118</v>
      </c>
      <c r="H114" s="6">
        <v>2259</v>
      </c>
      <c r="I114" s="6">
        <v>67314</v>
      </c>
      <c r="J114" s="6">
        <v>33467</v>
      </c>
      <c r="K114" s="6"/>
    </row>
    <row r="115" spans="1:11" ht="14.55" customHeight="1" x14ac:dyDescent="0.25">
      <c r="A115" s="4" t="s">
        <v>209</v>
      </c>
      <c r="B115" s="4" t="s">
        <v>56</v>
      </c>
      <c r="C115" s="4" t="s">
        <v>131</v>
      </c>
      <c r="D115" s="4" t="s">
        <v>132</v>
      </c>
      <c r="E115" s="6">
        <v>80058</v>
      </c>
      <c r="F115" s="4" t="s">
        <v>203</v>
      </c>
      <c r="G115" s="6">
        <v>513963</v>
      </c>
      <c r="H115" s="6">
        <v>1558</v>
      </c>
      <c r="I115" s="6">
        <v>59259</v>
      </c>
      <c r="J115" s="6">
        <v>20799</v>
      </c>
      <c r="K115" s="6"/>
    </row>
    <row r="116" spans="1:11" ht="14.55" customHeight="1" x14ac:dyDescent="0.25">
      <c r="A116" s="4" t="s">
        <v>209</v>
      </c>
      <c r="B116" s="4" t="s">
        <v>56</v>
      </c>
      <c r="C116" s="4" t="s">
        <v>133</v>
      </c>
      <c r="D116" s="4" t="s">
        <v>134</v>
      </c>
      <c r="E116" s="6">
        <v>97766</v>
      </c>
      <c r="F116" s="4" t="s">
        <v>203</v>
      </c>
      <c r="G116" s="6">
        <v>535596</v>
      </c>
      <c r="H116" s="6">
        <v>1825</v>
      </c>
      <c r="I116" s="6">
        <v>64751</v>
      </c>
      <c r="J116" s="6">
        <v>33015</v>
      </c>
      <c r="K116" s="6"/>
    </row>
    <row r="117" spans="1:11" ht="14.55" customHeight="1" x14ac:dyDescent="0.25">
      <c r="A117" s="4" t="s">
        <v>209</v>
      </c>
      <c r="B117" s="4" t="s">
        <v>56</v>
      </c>
      <c r="C117" s="4" t="s">
        <v>135</v>
      </c>
      <c r="D117" s="4" t="s">
        <v>136</v>
      </c>
      <c r="E117" s="6">
        <v>52293</v>
      </c>
      <c r="F117" s="4" t="s">
        <v>203</v>
      </c>
      <c r="G117" s="6">
        <v>322253</v>
      </c>
      <c r="H117" s="6">
        <v>1623</v>
      </c>
      <c r="I117" s="6">
        <v>35284</v>
      </c>
      <c r="J117" s="6">
        <v>17009</v>
      </c>
      <c r="K117" s="6"/>
    </row>
    <row r="118" spans="1:11" ht="14.55" customHeight="1" x14ac:dyDescent="0.25">
      <c r="A118" s="4" t="s">
        <v>209</v>
      </c>
      <c r="B118" s="4" t="s">
        <v>56</v>
      </c>
      <c r="C118" s="4" t="s">
        <v>137</v>
      </c>
      <c r="D118" s="4" t="s">
        <v>138</v>
      </c>
      <c r="E118" s="6">
        <v>48827</v>
      </c>
      <c r="F118" s="4" t="s">
        <v>203</v>
      </c>
      <c r="G118" s="6">
        <v>183768</v>
      </c>
      <c r="H118" s="6">
        <v>2657</v>
      </c>
      <c r="I118" s="6">
        <v>34638</v>
      </c>
      <c r="J118" s="6">
        <v>14189</v>
      </c>
      <c r="K118" s="6"/>
    </row>
    <row r="119" spans="1:11" ht="14.55" customHeight="1" x14ac:dyDescent="0.25">
      <c r="A119" s="4" t="s">
        <v>209</v>
      </c>
      <c r="B119" s="4" t="s">
        <v>56</v>
      </c>
      <c r="C119" s="4" t="s">
        <v>139</v>
      </c>
      <c r="D119" s="4" t="s">
        <v>140</v>
      </c>
      <c r="E119" s="6">
        <v>53211</v>
      </c>
      <c r="F119" s="4" t="s">
        <v>203</v>
      </c>
      <c r="G119" s="6">
        <v>360206</v>
      </c>
      <c r="H119" s="6">
        <v>1477</v>
      </c>
      <c r="I119" s="6">
        <v>39969</v>
      </c>
      <c r="J119" s="6">
        <v>13242</v>
      </c>
      <c r="K119" s="6"/>
    </row>
    <row r="120" spans="1:11" ht="14.55" customHeight="1" x14ac:dyDescent="0.25">
      <c r="A120" s="4" t="s">
        <v>209</v>
      </c>
      <c r="B120" s="4" t="s">
        <v>56</v>
      </c>
      <c r="C120" s="4" t="s">
        <v>141</v>
      </c>
      <c r="D120" s="4" t="s">
        <v>142</v>
      </c>
      <c r="E120" s="6">
        <v>56957</v>
      </c>
      <c r="F120" s="4" t="s">
        <v>203</v>
      </c>
      <c r="G120" s="6">
        <v>260517</v>
      </c>
      <c r="H120" s="6">
        <v>2186</v>
      </c>
      <c r="I120" s="6">
        <v>40367</v>
      </c>
      <c r="J120" s="6">
        <v>16590</v>
      </c>
      <c r="K120" s="6"/>
    </row>
    <row r="121" spans="1:11" ht="14.55" customHeight="1" x14ac:dyDescent="0.25">
      <c r="A121" s="4" t="s">
        <v>209</v>
      </c>
      <c r="B121" s="4" t="s">
        <v>56</v>
      </c>
      <c r="C121" s="4" t="s">
        <v>143</v>
      </c>
      <c r="D121" s="4" t="s">
        <v>144</v>
      </c>
      <c r="E121" s="6">
        <v>30442</v>
      </c>
      <c r="F121" s="4" t="s">
        <v>203</v>
      </c>
      <c r="G121" s="6">
        <v>421203</v>
      </c>
      <c r="H121" s="6">
        <v>723</v>
      </c>
      <c r="I121" s="6">
        <v>18406</v>
      </c>
      <c r="J121" s="6">
        <v>12036</v>
      </c>
      <c r="K121" s="6"/>
    </row>
    <row r="122" spans="1:11" ht="14.55" customHeight="1" x14ac:dyDescent="0.25">
      <c r="A122" s="4" t="s">
        <v>209</v>
      </c>
      <c r="B122" s="4" t="s">
        <v>56</v>
      </c>
      <c r="C122" s="4" t="s">
        <v>145</v>
      </c>
      <c r="D122" s="4" t="s">
        <v>146</v>
      </c>
      <c r="E122" s="6">
        <v>48686</v>
      </c>
      <c r="F122" s="4" t="s">
        <v>203</v>
      </c>
      <c r="G122" s="6">
        <v>630010</v>
      </c>
      <c r="H122" s="6">
        <v>773</v>
      </c>
      <c r="I122" s="6">
        <v>29300</v>
      </c>
      <c r="J122" s="6">
        <v>19386</v>
      </c>
      <c r="K122" s="6"/>
    </row>
    <row r="123" spans="1:11" ht="14.55" customHeight="1" x14ac:dyDescent="0.25">
      <c r="A123" s="4" t="s">
        <v>209</v>
      </c>
      <c r="B123" s="4" t="s">
        <v>56</v>
      </c>
      <c r="C123" s="4" t="s">
        <v>147</v>
      </c>
      <c r="D123" s="4" t="s">
        <v>148</v>
      </c>
      <c r="E123" s="6">
        <v>167526</v>
      </c>
      <c r="F123" s="4" t="s">
        <v>203</v>
      </c>
      <c r="G123" s="6">
        <v>962302</v>
      </c>
      <c r="H123" s="6">
        <v>1741</v>
      </c>
      <c r="I123" s="6">
        <v>105813</v>
      </c>
      <c r="J123" s="6">
        <v>61713</v>
      </c>
      <c r="K123" s="6"/>
    </row>
    <row r="124" spans="1:11" ht="14.55" customHeight="1" x14ac:dyDescent="0.25">
      <c r="A124" s="4" t="s">
        <v>209</v>
      </c>
      <c r="B124" s="4" t="s">
        <v>56</v>
      </c>
      <c r="C124" s="4" t="s">
        <v>149</v>
      </c>
      <c r="D124" s="4" t="s">
        <v>150</v>
      </c>
      <c r="E124" s="6">
        <v>46540</v>
      </c>
      <c r="F124" s="4" t="s">
        <v>203</v>
      </c>
      <c r="G124" s="6">
        <v>614893</v>
      </c>
      <c r="H124" s="6">
        <v>757</v>
      </c>
      <c r="I124" s="6">
        <v>26924</v>
      </c>
      <c r="J124" s="6">
        <v>19616</v>
      </c>
      <c r="K124" s="6"/>
    </row>
    <row r="125" spans="1:11" ht="14.55" customHeight="1" x14ac:dyDescent="0.25">
      <c r="A125" s="4" t="s">
        <v>209</v>
      </c>
      <c r="B125" s="4" t="s">
        <v>56</v>
      </c>
      <c r="C125" s="4" t="s">
        <v>151</v>
      </c>
      <c r="D125" s="4" t="s">
        <v>152</v>
      </c>
      <c r="E125" s="6">
        <v>50039</v>
      </c>
      <c r="F125" s="4" t="s">
        <v>203</v>
      </c>
      <c r="G125" s="6">
        <v>227728</v>
      </c>
      <c r="H125" s="6">
        <v>2197</v>
      </c>
      <c r="I125" s="6">
        <v>35089</v>
      </c>
      <c r="J125" s="6">
        <v>14950</v>
      </c>
      <c r="K125" s="6"/>
    </row>
    <row r="126" spans="1:11" ht="14.55" customHeight="1" x14ac:dyDescent="0.25">
      <c r="A126" s="4" t="s">
        <v>209</v>
      </c>
      <c r="B126" s="4" t="s">
        <v>56</v>
      </c>
      <c r="C126" s="4" t="s">
        <v>153</v>
      </c>
      <c r="D126" s="4" t="s">
        <v>154</v>
      </c>
      <c r="E126" s="6">
        <v>55609</v>
      </c>
      <c r="F126" s="4" t="s">
        <v>203</v>
      </c>
      <c r="G126" s="6">
        <v>360706</v>
      </c>
      <c r="H126" s="6">
        <v>1542</v>
      </c>
      <c r="I126" s="6">
        <v>38458</v>
      </c>
      <c r="J126" s="6">
        <v>17151</v>
      </c>
      <c r="K126" s="6"/>
    </row>
    <row r="127" spans="1:11" ht="14.55" customHeight="1" x14ac:dyDescent="0.25">
      <c r="A127" s="4" t="s">
        <v>209</v>
      </c>
      <c r="B127" s="4" t="s">
        <v>56</v>
      </c>
      <c r="C127" s="4" t="s">
        <v>155</v>
      </c>
      <c r="D127" s="4" t="s">
        <v>156</v>
      </c>
      <c r="E127" s="6">
        <v>22471</v>
      </c>
      <c r="F127" s="4" t="s">
        <v>203</v>
      </c>
      <c r="G127" s="6">
        <v>122298</v>
      </c>
      <c r="H127" s="6">
        <v>1837</v>
      </c>
      <c r="I127" s="6">
        <v>15443</v>
      </c>
      <c r="J127" s="6">
        <v>7028</v>
      </c>
      <c r="K127" s="6"/>
    </row>
    <row r="128" spans="1:11" ht="14.55" customHeight="1" x14ac:dyDescent="0.25">
      <c r="A128" s="4" t="s">
        <v>209</v>
      </c>
      <c r="B128" s="4" t="s">
        <v>56</v>
      </c>
      <c r="C128" s="4" t="s">
        <v>157</v>
      </c>
      <c r="D128" s="4" t="s">
        <v>158</v>
      </c>
      <c r="E128" s="6">
        <v>25982</v>
      </c>
      <c r="F128" s="4" t="s">
        <v>203</v>
      </c>
      <c r="G128" s="6">
        <v>148767</v>
      </c>
      <c r="H128" s="6">
        <v>1746</v>
      </c>
      <c r="I128" s="6">
        <v>19325</v>
      </c>
      <c r="J128" s="6">
        <v>6657</v>
      </c>
      <c r="K128" s="6"/>
    </row>
    <row r="129" spans="1:11" ht="14.55" customHeight="1" x14ac:dyDescent="0.25">
      <c r="A129" s="4" t="s">
        <v>209</v>
      </c>
      <c r="B129" s="4" t="s">
        <v>56</v>
      </c>
      <c r="C129" s="4" t="s">
        <v>159</v>
      </c>
      <c r="D129" s="4" t="s">
        <v>160</v>
      </c>
      <c r="E129" s="6">
        <v>41588</v>
      </c>
      <c r="F129" s="4" t="s">
        <v>203</v>
      </c>
      <c r="G129" s="6">
        <v>556115</v>
      </c>
      <c r="H129" s="6">
        <v>748</v>
      </c>
      <c r="I129" s="6">
        <v>27431</v>
      </c>
      <c r="J129" s="6">
        <v>14157</v>
      </c>
      <c r="K129" s="6"/>
    </row>
    <row r="130" spans="1:11" ht="14.55" customHeight="1" x14ac:dyDescent="0.25">
      <c r="A130" s="4" t="s">
        <v>209</v>
      </c>
      <c r="B130" s="4" t="s">
        <v>56</v>
      </c>
      <c r="C130" s="4" t="s">
        <v>161</v>
      </c>
      <c r="D130" s="4" t="s">
        <v>162</v>
      </c>
      <c r="E130" s="6">
        <v>38979</v>
      </c>
      <c r="F130" s="4" t="s">
        <v>203</v>
      </c>
      <c r="G130" s="6">
        <v>463824</v>
      </c>
      <c r="H130" s="6">
        <v>840</v>
      </c>
      <c r="I130" s="6">
        <v>25606</v>
      </c>
      <c r="J130" s="6">
        <v>13373</v>
      </c>
      <c r="K130" s="6"/>
    </row>
    <row r="131" spans="1:11" ht="14.55" customHeight="1" x14ac:dyDescent="0.25">
      <c r="A131" s="4" t="s">
        <v>209</v>
      </c>
      <c r="B131" s="4" t="s">
        <v>56</v>
      </c>
      <c r="C131" s="4" t="s">
        <v>163</v>
      </c>
      <c r="D131" s="4" t="s">
        <v>164</v>
      </c>
      <c r="E131" s="6">
        <v>88251</v>
      </c>
      <c r="F131" s="4" t="s">
        <v>203</v>
      </c>
      <c r="G131" s="6">
        <v>447468</v>
      </c>
      <c r="H131" s="6">
        <v>1972</v>
      </c>
      <c r="I131" s="6">
        <v>53349</v>
      </c>
      <c r="J131" s="6">
        <v>34902</v>
      </c>
      <c r="K131" s="6"/>
    </row>
    <row r="132" spans="1:11" ht="14.55" customHeight="1" x14ac:dyDescent="0.25">
      <c r="A132" s="4" t="s">
        <v>209</v>
      </c>
      <c r="B132" s="4" t="s">
        <v>56</v>
      </c>
      <c r="C132" s="4" t="s">
        <v>165</v>
      </c>
      <c r="D132" s="4" t="s">
        <v>166</v>
      </c>
      <c r="E132" s="6">
        <v>63239</v>
      </c>
      <c r="F132" s="4" t="s">
        <v>203</v>
      </c>
      <c r="G132" s="6">
        <v>341074</v>
      </c>
      <c r="H132" s="6">
        <v>1854</v>
      </c>
      <c r="I132" s="6">
        <v>40735</v>
      </c>
      <c r="J132" s="6">
        <v>22504</v>
      </c>
      <c r="K132" s="6"/>
    </row>
    <row r="133" spans="1:11" ht="14.55" customHeight="1" x14ac:dyDescent="0.25">
      <c r="A133" s="4" t="s">
        <v>209</v>
      </c>
      <c r="B133" s="4" t="s">
        <v>56</v>
      </c>
      <c r="C133" s="4" t="s">
        <v>167</v>
      </c>
      <c r="D133" s="4" t="s">
        <v>168</v>
      </c>
      <c r="E133" s="6">
        <v>53773</v>
      </c>
      <c r="F133" s="4" t="s">
        <v>203</v>
      </c>
      <c r="G133" s="6">
        <v>255009</v>
      </c>
      <c r="H133" s="6">
        <v>2109</v>
      </c>
      <c r="I133" s="6">
        <v>39534</v>
      </c>
      <c r="J133" s="6">
        <v>14239</v>
      </c>
      <c r="K133" s="6"/>
    </row>
    <row r="134" spans="1:11" ht="14.55" customHeight="1" x14ac:dyDescent="0.25">
      <c r="A134" s="4" t="s">
        <v>209</v>
      </c>
      <c r="B134" s="4" t="s">
        <v>56</v>
      </c>
      <c r="C134" s="4" t="s">
        <v>169</v>
      </c>
      <c r="D134" s="4" t="s">
        <v>170</v>
      </c>
      <c r="E134" s="6">
        <v>30424</v>
      </c>
      <c r="F134" s="4" t="s">
        <v>203</v>
      </c>
      <c r="G134" s="6">
        <v>304170</v>
      </c>
      <c r="H134" s="6">
        <v>1000</v>
      </c>
      <c r="I134" s="6">
        <v>22548</v>
      </c>
      <c r="J134" s="6">
        <v>7876</v>
      </c>
      <c r="K134" s="6"/>
    </row>
    <row r="135" spans="1:11" ht="14.55" customHeight="1" x14ac:dyDescent="0.25">
      <c r="A135" s="4" t="s">
        <v>209</v>
      </c>
      <c r="B135" s="4" t="s">
        <v>56</v>
      </c>
      <c r="C135" s="4" t="s">
        <v>171</v>
      </c>
      <c r="D135" s="4" t="s">
        <v>172</v>
      </c>
      <c r="E135" s="6">
        <v>67227</v>
      </c>
      <c r="F135" s="4" t="s">
        <v>203</v>
      </c>
      <c r="G135" s="6">
        <v>491718</v>
      </c>
      <c r="H135" s="6">
        <v>1367</v>
      </c>
      <c r="I135" s="6">
        <v>46550</v>
      </c>
      <c r="J135" s="6">
        <v>20677</v>
      </c>
      <c r="K135" s="6"/>
    </row>
    <row r="136" spans="1:11" ht="14.55" customHeight="1" x14ac:dyDescent="0.25">
      <c r="A136" s="4" t="s">
        <v>209</v>
      </c>
      <c r="B136" s="4" t="s">
        <v>56</v>
      </c>
      <c r="C136" s="4" t="s">
        <v>173</v>
      </c>
      <c r="D136" s="4" t="s">
        <v>174</v>
      </c>
      <c r="E136" s="6">
        <v>108953</v>
      </c>
      <c r="F136" s="4" t="s">
        <v>203</v>
      </c>
      <c r="G136" s="6">
        <v>808323</v>
      </c>
      <c r="H136" s="6">
        <v>1348</v>
      </c>
      <c r="I136" s="6">
        <v>68190</v>
      </c>
      <c r="J136" s="6">
        <v>40763</v>
      </c>
      <c r="K136" s="6"/>
    </row>
    <row r="137" spans="1:11" ht="14.55" customHeight="1" x14ac:dyDescent="0.25">
      <c r="A137" s="4" t="s">
        <v>209</v>
      </c>
      <c r="B137" s="4" t="s">
        <v>56</v>
      </c>
      <c r="C137" s="4" t="s">
        <v>82</v>
      </c>
      <c r="D137" s="4" t="s">
        <v>82</v>
      </c>
      <c r="E137" s="6">
        <v>1714</v>
      </c>
      <c r="F137" s="4"/>
      <c r="G137" s="6"/>
      <c r="H137" s="6"/>
      <c r="I137" s="6">
        <v>1305</v>
      </c>
      <c r="J137" s="6">
        <v>409</v>
      </c>
      <c r="K137" s="6"/>
    </row>
    <row r="138" spans="1:11" ht="14.55" customHeight="1" x14ac:dyDescent="0.25">
      <c r="A138" s="4" t="s">
        <v>209</v>
      </c>
      <c r="B138" s="4" t="s">
        <v>57</v>
      </c>
      <c r="C138" s="4" t="s">
        <v>90</v>
      </c>
      <c r="D138" s="4" t="s">
        <v>91</v>
      </c>
      <c r="E138" s="6">
        <v>44827</v>
      </c>
      <c r="F138" s="4" t="s">
        <v>204</v>
      </c>
      <c r="G138" s="6">
        <v>271854</v>
      </c>
      <c r="H138" s="6">
        <v>1649</v>
      </c>
      <c r="I138" s="6">
        <v>31324</v>
      </c>
      <c r="J138" s="6">
        <v>13503</v>
      </c>
      <c r="K138" s="6"/>
    </row>
    <row r="139" spans="1:11" ht="14.55" customHeight="1" x14ac:dyDescent="0.25">
      <c r="A139" s="4" t="s">
        <v>209</v>
      </c>
      <c r="B139" s="4" t="s">
        <v>57</v>
      </c>
      <c r="C139" s="4" t="s">
        <v>93</v>
      </c>
      <c r="D139" s="4" t="s">
        <v>94</v>
      </c>
      <c r="E139" s="6">
        <v>46861</v>
      </c>
      <c r="F139" s="4" t="s">
        <v>204</v>
      </c>
      <c r="G139" s="6">
        <v>318150</v>
      </c>
      <c r="H139" s="6">
        <v>1473</v>
      </c>
      <c r="I139" s="6">
        <v>30097</v>
      </c>
      <c r="J139" s="6">
        <v>16764</v>
      </c>
      <c r="K139" s="6"/>
    </row>
    <row r="140" spans="1:11" ht="14.55" customHeight="1" x14ac:dyDescent="0.25">
      <c r="A140" s="4" t="s">
        <v>209</v>
      </c>
      <c r="B140" s="4" t="s">
        <v>57</v>
      </c>
      <c r="C140" s="4" t="s">
        <v>95</v>
      </c>
      <c r="D140" s="4" t="s">
        <v>96</v>
      </c>
      <c r="E140" s="6">
        <v>55857</v>
      </c>
      <c r="F140" s="4" t="s">
        <v>204</v>
      </c>
      <c r="G140" s="6">
        <v>470569</v>
      </c>
      <c r="H140" s="6">
        <v>1187</v>
      </c>
      <c r="I140" s="6">
        <v>32285</v>
      </c>
      <c r="J140" s="6">
        <v>23572</v>
      </c>
      <c r="K140" s="6"/>
    </row>
    <row r="141" spans="1:11" ht="14.55" customHeight="1" x14ac:dyDescent="0.25">
      <c r="A141" s="4" t="s">
        <v>209</v>
      </c>
      <c r="B141" s="4" t="s">
        <v>57</v>
      </c>
      <c r="C141" s="4" t="s">
        <v>97</v>
      </c>
      <c r="D141" s="4" t="s">
        <v>98</v>
      </c>
      <c r="E141" s="6">
        <v>50794</v>
      </c>
      <c r="F141" s="4" t="s">
        <v>204</v>
      </c>
      <c r="G141" s="6">
        <v>407642</v>
      </c>
      <c r="H141" s="6">
        <v>1246</v>
      </c>
      <c r="I141" s="6">
        <v>33855</v>
      </c>
      <c r="J141" s="6">
        <v>16939</v>
      </c>
      <c r="K141" s="6"/>
    </row>
    <row r="142" spans="1:11" ht="14.55" customHeight="1" x14ac:dyDescent="0.25">
      <c r="A142" s="4" t="s">
        <v>209</v>
      </c>
      <c r="B142" s="4" t="s">
        <v>57</v>
      </c>
      <c r="C142" s="4" t="s">
        <v>99</v>
      </c>
      <c r="D142" s="4" t="s">
        <v>100</v>
      </c>
      <c r="E142" s="6">
        <v>38221</v>
      </c>
      <c r="F142" s="4" t="s">
        <v>204</v>
      </c>
      <c r="G142" s="6">
        <v>324103</v>
      </c>
      <c r="H142" s="6">
        <v>1179</v>
      </c>
      <c r="I142" s="6">
        <v>25708</v>
      </c>
      <c r="J142" s="6">
        <v>12513</v>
      </c>
      <c r="K142" s="6"/>
    </row>
    <row r="143" spans="1:11" ht="14.55" customHeight="1" x14ac:dyDescent="0.25">
      <c r="A143" s="4" t="s">
        <v>209</v>
      </c>
      <c r="B143" s="4" t="s">
        <v>57</v>
      </c>
      <c r="C143" s="4" t="s">
        <v>101</v>
      </c>
      <c r="D143" s="4" t="s">
        <v>102</v>
      </c>
      <c r="E143" s="6">
        <v>73838</v>
      </c>
      <c r="F143" s="4" t="s">
        <v>204</v>
      </c>
      <c r="G143" s="6">
        <v>503842</v>
      </c>
      <c r="H143" s="6">
        <v>1465</v>
      </c>
      <c r="I143" s="6">
        <v>53003</v>
      </c>
      <c r="J143" s="6">
        <v>20835</v>
      </c>
      <c r="K143" s="6"/>
    </row>
    <row r="144" spans="1:11" ht="14.55" customHeight="1" x14ac:dyDescent="0.25">
      <c r="A144" s="4" t="s">
        <v>209</v>
      </c>
      <c r="B144" s="4" t="s">
        <v>57</v>
      </c>
      <c r="C144" s="4" t="s">
        <v>103</v>
      </c>
      <c r="D144" s="4" t="s">
        <v>104</v>
      </c>
      <c r="E144" s="6">
        <v>51643</v>
      </c>
      <c r="F144" s="4" t="s">
        <v>204</v>
      </c>
      <c r="G144" s="6">
        <v>266212</v>
      </c>
      <c r="H144" s="6">
        <v>1940</v>
      </c>
      <c r="I144" s="6">
        <v>37437</v>
      </c>
      <c r="J144" s="6">
        <v>14206</v>
      </c>
      <c r="K144" s="6"/>
    </row>
    <row r="145" spans="1:11" ht="14.55" customHeight="1" x14ac:dyDescent="0.25">
      <c r="A145" s="4" t="s">
        <v>209</v>
      </c>
      <c r="B145" s="4" t="s">
        <v>57</v>
      </c>
      <c r="C145" s="4" t="s">
        <v>105</v>
      </c>
      <c r="D145" s="4" t="s">
        <v>106</v>
      </c>
      <c r="E145" s="6">
        <v>151863</v>
      </c>
      <c r="F145" s="4" t="s">
        <v>204</v>
      </c>
      <c r="G145" s="6">
        <v>859412</v>
      </c>
      <c r="H145" s="6">
        <v>1767</v>
      </c>
      <c r="I145" s="6">
        <v>103421</v>
      </c>
      <c r="J145" s="6">
        <v>48442</v>
      </c>
      <c r="K145" s="6"/>
    </row>
    <row r="146" spans="1:11" ht="14.55" customHeight="1" x14ac:dyDescent="0.25">
      <c r="A146" s="4" t="s">
        <v>209</v>
      </c>
      <c r="B146" s="4" t="s">
        <v>57</v>
      </c>
      <c r="C146" s="4" t="s">
        <v>107</v>
      </c>
      <c r="D146" s="4" t="s">
        <v>108</v>
      </c>
      <c r="E146" s="6">
        <v>34079</v>
      </c>
      <c r="F146" s="4" t="s">
        <v>204</v>
      </c>
      <c r="G146" s="6">
        <v>136993</v>
      </c>
      <c r="H146" s="6">
        <v>2488</v>
      </c>
      <c r="I146" s="6">
        <v>23043</v>
      </c>
      <c r="J146" s="6">
        <v>11036</v>
      </c>
      <c r="K146" s="6"/>
    </row>
    <row r="147" spans="1:11" ht="14.55" customHeight="1" x14ac:dyDescent="0.25">
      <c r="A147" s="4" t="s">
        <v>209</v>
      </c>
      <c r="B147" s="4" t="s">
        <v>57</v>
      </c>
      <c r="C147" s="4" t="s">
        <v>109</v>
      </c>
      <c r="D147" s="4" t="s">
        <v>110</v>
      </c>
      <c r="E147" s="6">
        <v>53087</v>
      </c>
      <c r="F147" s="4" t="s">
        <v>204</v>
      </c>
      <c r="G147" s="6">
        <v>286196</v>
      </c>
      <c r="H147" s="6">
        <v>1855</v>
      </c>
      <c r="I147" s="6">
        <v>35640</v>
      </c>
      <c r="J147" s="6">
        <v>17447</v>
      </c>
      <c r="K147" s="6"/>
    </row>
    <row r="148" spans="1:11" ht="14.55" customHeight="1" x14ac:dyDescent="0.25">
      <c r="A148" s="4" t="s">
        <v>209</v>
      </c>
      <c r="B148" s="4" t="s">
        <v>57</v>
      </c>
      <c r="C148" s="4" t="s">
        <v>111</v>
      </c>
      <c r="D148" s="4" t="s">
        <v>112</v>
      </c>
      <c r="E148" s="6">
        <v>57515</v>
      </c>
      <c r="F148" s="4" t="s">
        <v>204</v>
      </c>
      <c r="G148" s="6">
        <v>345720</v>
      </c>
      <c r="H148" s="6">
        <v>1664</v>
      </c>
      <c r="I148" s="6">
        <v>38208</v>
      </c>
      <c r="J148" s="6">
        <v>19307</v>
      </c>
      <c r="K148" s="6"/>
    </row>
    <row r="149" spans="1:11" ht="14.55" customHeight="1" x14ac:dyDescent="0.25">
      <c r="A149" s="4" t="s">
        <v>209</v>
      </c>
      <c r="B149" s="4" t="s">
        <v>57</v>
      </c>
      <c r="C149" s="4" t="s">
        <v>113</v>
      </c>
      <c r="D149" s="4" t="s">
        <v>114</v>
      </c>
      <c r="E149" s="6">
        <v>58659</v>
      </c>
      <c r="F149" s="4" t="s">
        <v>204</v>
      </c>
      <c r="G149" s="6">
        <v>358867</v>
      </c>
      <c r="H149" s="6">
        <v>1635</v>
      </c>
      <c r="I149" s="6">
        <v>39892</v>
      </c>
      <c r="J149" s="6">
        <v>18767</v>
      </c>
      <c r="K149" s="6"/>
    </row>
    <row r="150" spans="1:11" ht="14.55" customHeight="1" x14ac:dyDescent="0.25">
      <c r="A150" s="4" t="s">
        <v>209</v>
      </c>
      <c r="B150" s="4" t="s">
        <v>57</v>
      </c>
      <c r="C150" s="4" t="s">
        <v>115</v>
      </c>
      <c r="D150" s="4" t="s">
        <v>116</v>
      </c>
      <c r="E150" s="6">
        <v>36044</v>
      </c>
      <c r="F150" s="4" t="s">
        <v>204</v>
      </c>
      <c r="G150" s="6">
        <v>234546</v>
      </c>
      <c r="H150" s="6">
        <v>1537</v>
      </c>
      <c r="I150" s="6">
        <v>25901</v>
      </c>
      <c r="J150" s="6">
        <v>10143</v>
      </c>
      <c r="K150" s="6"/>
    </row>
    <row r="151" spans="1:11" ht="14.55" customHeight="1" x14ac:dyDescent="0.25">
      <c r="A151" s="4" t="s">
        <v>209</v>
      </c>
      <c r="B151" s="4" t="s">
        <v>57</v>
      </c>
      <c r="C151" s="4" t="s">
        <v>117</v>
      </c>
      <c r="D151" s="4" t="s">
        <v>118</v>
      </c>
      <c r="E151" s="6">
        <v>26317</v>
      </c>
      <c r="F151" s="4" t="s">
        <v>204</v>
      </c>
      <c r="G151" s="6">
        <v>242728</v>
      </c>
      <c r="H151" s="6">
        <v>1084</v>
      </c>
      <c r="I151" s="6">
        <v>19308</v>
      </c>
      <c r="J151" s="6">
        <v>7009</v>
      </c>
      <c r="K151" s="6"/>
    </row>
    <row r="152" spans="1:11" ht="14.55" customHeight="1" x14ac:dyDescent="0.25">
      <c r="A152" s="4" t="s">
        <v>209</v>
      </c>
      <c r="B152" s="4" t="s">
        <v>57</v>
      </c>
      <c r="C152" s="4" t="s">
        <v>119</v>
      </c>
      <c r="D152" s="4" t="s">
        <v>120</v>
      </c>
      <c r="E152" s="6">
        <v>28784</v>
      </c>
      <c r="F152" s="4" t="s">
        <v>204</v>
      </c>
      <c r="G152" s="6">
        <v>191277</v>
      </c>
      <c r="H152" s="6">
        <v>1505</v>
      </c>
      <c r="I152" s="6">
        <v>20666</v>
      </c>
      <c r="J152" s="6">
        <v>8118</v>
      </c>
      <c r="K152" s="6"/>
    </row>
    <row r="153" spans="1:11" ht="14.55" customHeight="1" x14ac:dyDescent="0.25">
      <c r="A153" s="4" t="s">
        <v>209</v>
      </c>
      <c r="B153" s="4" t="s">
        <v>57</v>
      </c>
      <c r="C153" s="4" t="s">
        <v>121</v>
      </c>
      <c r="D153" s="4" t="s">
        <v>122</v>
      </c>
      <c r="E153" s="6">
        <v>155118</v>
      </c>
      <c r="F153" s="4" t="s">
        <v>204</v>
      </c>
      <c r="G153" s="6">
        <v>1020606</v>
      </c>
      <c r="H153" s="6">
        <v>1520</v>
      </c>
      <c r="I153" s="6">
        <v>98919</v>
      </c>
      <c r="J153" s="6">
        <v>56199</v>
      </c>
      <c r="K153" s="6"/>
    </row>
    <row r="154" spans="1:11" ht="14.55" customHeight="1" x14ac:dyDescent="0.25">
      <c r="A154" s="4" t="s">
        <v>209</v>
      </c>
      <c r="B154" s="4" t="s">
        <v>57</v>
      </c>
      <c r="C154" s="4" t="s">
        <v>123</v>
      </c>
      <c r="D154" s="4" t="s">
        <v>124</v>
      </c>
      <c r="E154" s="6">
        <v>86474</v>
      </c>
      <c r="F154" s="4" t="s">
        <v>204</v>
      </c>
      <c r="G154" s="6">
        <v>572321</v>
      </c>
      <c r="H154" s="6">
        <v>1511</v>
      </c>
      <c r="I154" s="6">
        <v>59243</v>
      </c>
      <c r="J154" s="6">
        <v>27231</v>
      </c>
      <c r="K154" s="6"/>
    </row>
    <row r="155" spans="1:11" ht="14.55" customHeight="1" x14ac:dyDescent="0.25">
      <c r="A155" s="4" t="s">
        <v>209</v>
      </c>
      <c r="B155" s="4" t="s">
        <v>57</v>
      </c>
      <c r="C155" s="4" t="s">
        <v>125</v>
      </c>
      <c r="D155" s="4" t="s">
        <v>126</v>
      </c>
      <c r="E155" s="6">
        <v>37739</v>
      </c>
      <c r="F155" s="4" t="s">
        <v>204</v>
      </c>
      <c r="G155" s="6">
        <v>224220</v>
      </c>
      <c r="H155" s="6">
        <v>1683</v>
      </c>
      <c r="I155" s="6">
        <v>26066</v>
      </c>
      <c r="J155" s="6">
        <v>11673</v>
      </c>
      <c r="K155" s="6"/>
    </row>
    <row r="156" spans="1:11" ht="14.55" customHeight="1" x14ac:dyDescent="0.25">
      <c r="A156" s="4" t="s">
        <v>209</v>
      </c>
      <c r="B156" s="4" t="s">
        <v>57</v>
      </c>
      <c r="C156" s="4" t="s">
        <v>127</v>
      </c>
      <c r="D156" s="4" t="s">
        <v>128</v>
      </c>
      <c r="E156" s="6">
        <v>65496</v>
      </c>
      <c r="F156" s="4" t="s">
        <v>204</v>
      </c>
      <c r="G156" s="6">
        <v>462057</v>
      </c>
      <c r="H156" s="6">
        <v>1417</v>
      </c>
      <c r="I156" s="6">
        <v>45004</v>
      </c>
      <c r="J156" s="6">
        <v>20492</v>
      </c>
      <c r="K156" s="6"/>
    </row>
    <row r="157" spans="1:11" ht="14.55" customHeight="1" x14ac:dyDescent="0.25">
      <c r="A157" s="4" t="s">
        <v>209</v>
      </c>
      <c r="B157" s="4" t="s">
        <v>57</v>
      </c>
      <c r="C157" s="4" t="s">
        <v>129</v>
      </c>
      <c r="D157" s="4" t="s">
        <v>130</v>
      </c>
      <c r="E157" s="6">
        <v>107930</v>
      </c>
      <c r="F157" s="4" t="s">
        <v>204</v>
      </c>
      <c r="G157" s="6">
        <v>479401</v>
      </c>
      <c r="H157" s="6">
        <v>2251</v>
      </c>
      <c r="I157" s="6">
        <v>72665</v>
      </c>
      <c r="J157" s="6">
        <v>35265</v>
      </c>
      <c r="K157" s="6"/>
    </row>
    <row r="158" spans="1:11" ht="14.55" customHeight="1" x14ac:dyDescent="0.25">
      <c r="A158" s="4" t="s">
        <v>209</v>
      </c>
      <c r="B158" s="4" t="s">
        <v>57</v>
      </c>
      <c r="C158" s="4" t="s">
        <v>131</v>
      </c>
      <c r="D158" s="4" t="s">
        <v>132</v>
      </c>
      <c r="E158" s="6">
        <v>85701</v>
      </c>
      <c r="F158" s="4" t="s">
        <v>204</v>
      </c>
      <c r="G158" s="6">
        <v>547100</v>
      </c>
      <c r="H158" s="6">
        <v>1566</v>
      </c>
      <c r="I158" s="6">
        <v>63848</v>
      </c>
      <c r="J158" s="6">
        <v>21853</v>
      </c>
      <c r="K158" s="6"/>
    </row>
    <row r="159" spans="1:11" ht="14.55" customHeight="1" x14ac:dyDescent="0.25">
      <c r="A159" s="4" t="s">
        <v>209</v>
      </c>
      <c r="B159" s="4" t="s">
        <v>57</v>
      </c>
      <c r="C159" s="4" t="s">
        <v>133</v>
      </c>
      <c r="D159" s="4" t="s">
        <v>134</v>
      </c>
      <c r="E159" s="6">
        <v>103912</v>
      </c>
      <c r="F159" s="4" t="s">
        <v>204</v>
      </c>
      <c r="G159" s="6">
        <v>565563</v>
      </c>
      <c r="H159" s="6">
        <v>1837</v>
      </c>
      <c r="I159" s="6">
        <v>69350</v>
      </c>
      <c r="J159" s="6">
        <v>34562</v>
      </c>
      <c r="K159" s="6"/>
    </row>
    <row r="160" spans="1:11" ht="14.55" customHeight="1" x14ac:dyDescent="0.25">
      <c r="A160" s="4" t="s">
        <v>209</v>
      </c>
      <c r="B160" s="4" t="s">
        <v>57</v>
      </c>
      <c r="C160" s="4" t="s">
        <v>135</v>
      </c>
      <c r="D160" s="4" t="s">
        <v>136</v>
      </c>
      <c r="E160" s="6">
        <v>56856</v>
      </c>
      <c r="F160" s="4" t="s">
        <v>204</v>
      </c>
      <c r="G160" s="6">
        <v>345532</v>
      </c>
      <c r="H160" s="6">
        <v>1645</v>
      </c>
      <c r="I160" s="6">
        <v>38135</v>
      </c>
      <c r="J160" s="6">
        <v>18721</v>
      </c>
      <c r="K160" s="6"/>
    </row>
    <row r="161" spans="1:11" ht="14.55" customHeight="1" x14ac:dyDescent="0.25">
      <c r="A161" s="4" t="s">
        <v>209</v>
      </c>
      <c r="B161" s="4" t="s">
        <v>57</v>
      </c>
      <c r="C161" s="4" t="s">
        <v>137</v>
      </c>
      <c r="D161" s="4" t="s">
        <v>138</v>
      </c>
      <c r="E161" s="6">
        <v>51840</v>
      </c>
      <c r="F161" s="4" t="s">
        <v>204</v>
      </c>
      <c r="G161" s="6">
        <v>201187</v>
      </c>
      <c r="H161" s="6">
        <v>2577</v>
      </c>
      <c r="I161" s="6">
        <v>37356</v>
      </c>
      <c r="J161" s="6">
        <v>14484</v>
      </c>
      <c r="K161" s="6"/>
    </row>
    <row r="162" spans="1:11" ht="14.55" customHeight="1" x14ac:dyDescent="0.25">
      <c r="A162" s="4" t="s">
        <v>209</v>
      </c>
      <c r="B162" s="4" t="s">
        <v>57</v>
      </c>
      <c r="C162" s="4" t="s">
        <v>139</v>
      </c>
      <c r="D162" s="4" t="s">
        <v>140</v>
      </c>
      <c r="E162" s="6">
        <v>56918</v>
      </c>
      <c r="F162" s="4" t="s">
        <v>204</v>
      </c>
      <c r="G162" s="6">
        <v>382931</v>
      </c>
      <c r="H162" s="6">
        <v>1486</v>
      </c>
      <c r="I162" s="6">
        <v>42673</v>
      </c>
      <c r="J162" s="6">
        <v>14245</v>
      </c>
      <c r="K162" s="6"/>
    </row>
    <row r="163" spans="1:11" ht="14.55" customHeight="1" x14ac:dyDescent="0.25">
      <c r="A163" s="4" t="s">
        <v>209</v>
      </c>
      <c r="B163" s="4" t="s">
        <v>57</v>
      </c>
      <c r="C163" s="4" t="s">
        <v>141</v>
      </c>
      <c r="D163" s="4" t="s">
        <v>142</v>
      </c>
      <c r="E163" s="6">
        <v>61448</v>
      </c>
      <c r="F163" s="4" t="s">
        <v>204</v>
      </c>
      <c r="G163" s="6">
        <v>277245</v>
      </c>
      <c r="H163" s="6">
        <v>2216</v>
      </c>
      <c r="I163" s="6">
        <v>43935</v>
      </c>
      <c r="J163" s="6">
        <v>17513</v>
      </c>
      <c r="K163" s="6"/>
    </row>
    <row r="164" spans="1:11" ht="14.55" customHeight="1" x14ac:dyDescent="0.25">
      <c r="A164" s="4" t="s">
        <v>209</v>
      </c>
      <c r="B164" s="4" t="s">
        <v>57</v>
      </c>
      <c r="C164" s="4" t="s">
        <v>143</v>
      </c>
      <c r="D164" s="4" t="s">
        <v>144</v>
      </c>
      <c r="E164" s="6">
        <v>33165</v>
      </c>
      <c r="F164" s="4" t="s">
        <v>204</v>
      </c>
      <c r="G164" s="6">
        <v>449985</v>
      </c>
      <c r="H164" s="6">
        <v>737</v>
      </c>
      <c r="I164" s="6">
        <v>19815</v>
      </c>
      <c r="J164" s="6">
        <v>13350</v>
      </c>
      <c r="K164" s="6"/>
    </row>
    <row r="165" spans="1:11" ht="14.55" customHeight="1" x14ac:dyDescent="0.25">
      <c r="A165" s="4" t="s">
        <v>209</v>
      </c>
      <c r="B165" s="4" t="s">
        <v>57</v>
      </c>
      <c r="C165" s="4" t="s">
        <v>145</v>
      </c>
      <c r="D165" s="4" t="s">
        <v>146</v>
      </c>
      <c r="E165" s="6">
        <v>52478</v>
      </c>
      <c r="F165" s="4" t="s">
        <v>204</v>
      </c>
      <c r="G165" s="6">
        <v>676147</v>
      </c>
      <c r="H165" s="6">
        <v>776</v>
      </c>
      <c r="I165" s="6">
        <v>31308</v>
      </c>
      <c r="J165" s="6">
        <v>21170</v>
      </c>
      <c r="K165" s="6"/>
    </row>
    <row r="166" spans="1:11" ht="14.55" customHeight="1" x14ac:dyDescent="0.25">
      <c r="A166" s="4" t="s">
        <v>209</v>
      </c>
      <c r="B166" s="4" t="s">
        <v>57</v>
      </c>
      <c r="C166" s="4" t="s">
        <v>147</v>
      </c>
      <c r="D166" s="4" t="s">
        <v>148</v>
      </c>
      <c r="E166" s="6">
        <v>178843</v>
      </c>
      <c r="F166" s="4" t="s">
        <v>204</v>
      </c>
      <c r="G166" s="6">
        <v>1006725</v>
      </c>
      <c r="H166" s="6">
        <v>1776</v>
      </c>
      <c r="I166" s="6">
        <v>114963</v>
      </c>
      <c r="J166" s="6">
        <v>63880</v>
      </c>
      <c r="K166" s="6"/>
    </row>
    <row r="167" spans="1:11" ht="14.55" customHeight="1" x14ac:dyDescent="0.25">
      <c r="A167" s="4" t="s">
        <v>209</v>
      </c>
      <c r="B167" s="4" t="s">
        <v>57</v>
      </c>
      <c r="C167" s="4" t="s">
        <v>149</v>
      </c>
      <c r="D167" s="4" t="s">
        <v>150</v>
      </c>
      <c r="E167" s="6">
        <v>50424</v>
      </c>
      <c r="F167" s="4" t="s">
        <v>204</v>
      </c>
      <c r="G167" s="6">
        <v>655981</v>
      </c>
      <c r="H167" s="6">
        <v>769</v>
      </c>
      <c r="I167" s="6">
        <v>28702</v>
      </c>
      <c r="J167" s="6">
        <v>21722</v>
      </c>
      <c r="K167" s="6"/>
    </row>
    <row r="168" spans="1:11" ht="14.55" customHeight="1" x14ac:dyDescent="0.25">
      <c r="A168" s="4" t="s">
        <v>209</v>
      </c>
      <c r="B168" s="4" t="s">
        <v>57</v>
      </c>
      <c r="C168" s="4" t="s">
        <v>151</v>
      </c>
      <c r="D168" s="4" t="s">
        <v>152</v>
      </c>
      <c r="E168" s="6">
        <v>52988</v>
      </c>
      <c r="F168" s="4" t="s">
        <v>204</v>
      </c>
      <c r="G168" s="6">
        <v>241645</v>
      </c>
      <c r="H168" s="6">
        <v>2193</v>
      </c>
      <c r="I168" s="6">
        <v>37238</v>
      </c>
      <c r="J168" s="6">
        <v>15750</v>
      </c>
      <c r="K168" s="6"/>
    </row>
    <row r="169" spans="1:11" ht="14.55" customHeight="1" x14ac:dyDescent="0.25">
      <c r="A169" s="4" t="s">
        <v>209</v>
      </c>
      <c r="B169" s="4" t="s">
        <v>57</v>
      </c>
      <c r="C169" s="4" t="s">
        <v>153</v>
      </c>
      <c r="D169" s="4" t="s">
        <v>154</v>
      </c>
      <c r="E169" s="6">
        <v>59643</v>
      </c>
      <c r="F169" s="4" t="s">
        <v>204</v>
      </c>
      <c r="G169" s="6">
        <v>382451</v>
      </c>
      <c r="H169" s="6">
        <v>1559</v>
      </c>
      <c r="I169" s="6">
        <v>41721</v>
      </c>
      <c r="J169" s="6">
        <v>17922</v>
      </c>
      <c r="K169" s="6"/>
    </row>
    <row r="170" spans="1:11" ht="14.55" customHeight="1" x14ac:dyDescent="0.25">
      <c r="A170" s="4" t="s">
        <v>209</v>
      </c>
      <c r="B170" s="4" t="s">
        <v>57</v>
      </c>
      <c r="C170" s="4" t="s">
        <v>155</v>
      </c>
      <c r="D170" s="4" t="s">
        <v>156</v>
      </c>
      <c r="E170" s="6">
        <v>24631</v>
      </c>
      <c r="F170" s="4" t="s">
        <v>204</v>
      </c>
      <c r="G170" s="6">
        <v>133660</v>
      </c>
      <c r="H170" s="6">
        <v>1843</v>
      </c>
      <c r="I170" s="6">
        <v>17025</v>
      </c>
      <c r="J170" s="6">
        <v>7606</v>
      </c>
      <c r="K170" s="6"/>
    </row>
    <row r="171" spans="1:11" ht="14.55" customHeight="1" x14ac:dyDescent="0.25">
      <c r="A171" s="4" t="s">
        <v>209</v>
      </c>
      <c r="B171" s="4" t="s">
        <v>57</v>
      </c>
      <c r="C171" s="4" t="s">
        <v>157</v>
      </c>
      <c r="D171" s="4" t="s">
        <v>158</v>
      </c>
      <c r="E171" s="6">
        <v>27593</v>
      </c>
      <c r="F171" s="4" t="s">
        <v>204</v>
      </c>
      <c r="G171" s="6">
        <v>154141</v>
      </c>
      <c r="H171" s="6">
        <v>1790</v>
      </c>
      <c r="I171" s="6">
        <v>20808</v>
      </c>
      <c r="J171" s="6">
        <v>6785</v>
      </c>
      <c r="K171" s="6"/>
    </row>
    <row r="172" spans="1:11" ht="14.55" customHeight="1" x14ac:dyDescent="0.25">
      <c r="A172" s="4" t="s">
        <v>209</v>
      </c>
      <c r="B172" s="4" t="s">
        <v>57</v>
      </c>
      <c r="C172" s="4" t="s">
        <v>159</v>
      </c>
      <c r="D172" s="4" t="s">
        <v>160</v>
      </c>
      <c r="E172" s="6">
        <v>44625</v>
      </c>
      <c r="F172" s="4" t="s">
        <v>204</v>
      </c>
      <c r="G172" s="6">
        <v>579596</v>
      </c>
      <c r="H172" s="6">
        <v>770</v>
      </c>
      <c r="I172" s="6">
        <v>29561</v>
      </c>
      <c r="J172" s="6">
        <v>15064</v>
      </c>
      <c r="K172" s="6"/>
    </row>
    <row r="173" spans="1:11" ht="14.55" customHeight="1" x14ac:dyDescent="0.25">
      <c r="A173" s="4" t="s">
        <v>209</v>
      </c>
      <c r="B173" s="4" t="s">
        <v>57</v>
      </c>
      <c r="C173" s="4" t="s">
        <v>161</v>
      </c>
      <c r="D173" s="4" t="s">
        <v>162</v>
      </c>
      <c r="E173" s="6">
        <v>42176</v>
      </c>
      <c r="F173" s="4" t="s">
        <v>204</v>
      </c>
      <c r="G173" s="6">
        <v>491594</v>
      </c>
      <c r="H173" s="6">
        <v>858</v>
      </c>
      <c r="I173" s="6">
        <v>27679</v>
      </c>
      <c r="J173" s="6">
        <v>14497</v>
      </c>
      <c r="K173" s="6"/>
    </row>
    <row r="174" spans="1:11" ht="14.55" customHeight="1" x14ac:dyDescent="0.25">
      <c r="A174" s="4" t="s">
        <v>209</v>
      </c>
      <c r="B174" s="4" t="s">
        <v>57</v>
      </c>
      <c r="C174" s="4" t="s">
        <v>163</v>
      </c>
      <c r="D174" s="4" t="s">
        <v>164</v>
      </c>
      <c r="E174" s="6">
        <v>93725</v>
      </c>
      <c r="F174" s="4" t="s">
        <v>204</v>
      </c>
      <c r="G174" s="6">
        <v>470560</v>
      </c>
      <c r="H174" s="6">
        <v>1992</v>
      </c>
      <c r="I174" s="6">
        <v>57429</v>
      </c>
      <c r="J174" s="6">
        <v>36296</v>
      </c>
      <c r="K174" s="6"/>
    </row>
    <row r="175" spans="1:11" ht="14.55" customHeight="1" x14ac:dyDescent="0.25">
      <c r="A175" s="4" t="s">
        <v>209</v>
      </c>
      <c r="B175" s="4" t="s">
        <v>57</v>
      </c>
      <c r="C175" s="4" t="s">
        <v>165</v>
      </c>
      <c r="D175" s="4" t="s">
        <v>166</v>
      </c>
      <c r="E175" s="6">
        <v>66607</v>
      </c>
      <c r="F175" s="4" t="s">
        <v>204</v>
      </c>
      <c r="G175" s="6">
        <v>358624</v>
      </c>
      <c r="H175" s="6">
        <v>1857</v>
      </c>
      <c r="I175" s="6">
        <v>44206</v>
      </c>
      <c r="J175" s="6">
        <v>22401</v>
      </c>
      <c r="K175" s="6"/>
    </row>
    <row r="176" spans="1:11" ht="14.55" customHeight="1" x14ac:dyDescent="0.25">
      <c r="A176" s="4" t="s">
        <v>209</v>
      </c>
      <c r="B176" s="4" t="s">
        <v>57</v>
      </c>
      <c r="C176" s="4" t="s">
        <v>167</v>
      </c>
      <c r="D176" s="4" t="s">
        <v>168</v>
      </c>
      <c r="E176" s="6">
        <v>58390</v>
      </c>
      <c r="F176" s="4" t="s">
        <v>204</v>
      </c>
      <c r="G176" s="6">
        <v>270979</v>
      </c>
      <c r="H176" s="6">
        <v>2155</v>
      </c>
      <c r="I176" s="6">
        <v>42793</v>
      </c>
      <c r="J176" s="6">
        <v>15597</v>
      </c>
      <c r="K176" s="6"/>
    </row>
    <row r="177" spans="1:11" ht="14.55" customHeight="1" x14ac:dyDescent="0.25">
      <c r="A177" s="4" t="s">
        <v>209</v>
      </c>
      <c r="B177" s="4" t="s">
        <v>57</v>
      </c>
      <c r="C177" s="4" t="s">
        <v>169</v>
      </c>
      <c r="D177" s="4" t="s">
        <v>170</v>
      </c>
      <c r="E177" s="6">
        <v>32976</v>
      </c>
      <c r="F177" s="4" t="s">
        <v>204</v>
      </c>
      <c r="G177" s="6">
        <v>327389</v>
      </c>
      <c r="H177" s="6">
        <v>1007</v>
      </c>
      <c r="I177" s="6">
        <v>24408</v>
      </c>
      <c r="J177" s="6">
        <v>8568</v>
      </c>
      <c r="K177" s="6"/>
    </row>
    <row r="178" spans="1:11" ht="14.55" customHeight="1" x14ac:dyDescent="0.25">
      <c r="A178" s="4" t="s">
        <v>209</v>
      </c>
      <c r="B178" s="4" t="s">
        <v>57</v>
      </c>
      <c r="C178" s="4" t="s">
        <v>171</v>
      </c>
      <c r="D178" s="4" t="s">
        <v>172</v>
      </c>
      <c r="E178" s="6">
        <v>71936</v>
      </c>
      <c r="F178" s="4" t="s">
        <v>204</v>
      </c>
      <c r="G178" s="6">
        <v>519870</v>
      </c>
      <c r="H178" s="6">
        <v>1384</v>
      </c>
      <c r="I178" s="6">
        <v>50455</v>
      </c>
      <c r="J178" s="6">
        <v>21481</v>
      </c>
      <c r="K178" s="6"/>
    </row>
    <row r="179" spans="1:11" ht="14.55" customHeight="1" x14ac:dyDescent="0.25">
      <c r="A179" s="4" t="s">
        <v>209</v>
      </c>
      <c r="B179" s="4" t="s">
        <v>57</v>
      </c>
      <c r="C179" s="4" t="s">
        <v>173</v>
      </c>
      <c r="D179" s="4" t="s">
        <v>174</v>
      </c>
      <c r="E179" s="6">
        <v>117121</v>
      </c>
      <c r="F179" s="4" t="s">
        <v>204</v>
      </c>
      <c r="G179" s="6">
        <v>855746</v>
      </c>
      <c r="H179" s="6">
        <v>1369</v>
      </c>
      <c r="I179" s="6">
        <v>73814</v>
      </c>
      <c r="J179" s="6">
        <v>43307</v>
      </c>
      <c r="K179" s="6"/>
    </row>
    <row r="180" spans="1:11" ht="14.55" customHeight="1" x14ac:dyDescent="0.25">
      <c r="A180" s="4" t="s">
        <v>209</v>
      </c>
      <c r="B180" s="4" t="s">
        <v>57</v>
      </c>
      <c r="C180" s="4" t="s">
        <v>82</v>
      </c>
      <c r="D180" s="4" t="s">
        <v>82</v>
      </c>
      <c r="E180" s="6">
        <v>1898</v>
      </c>
      <c r="F180" s="4"/>
      <c r="G180" s="6"/>
      <c r="H180" s="6"/>
      <c r="I180" s="6">
        <v>1476</v>
      </c>
      <c r="J180" s="6">
        <v>422</v>
      </c>
      <c r="K180" s="6"/>
    </row>
    <row r="181" spans="1:11" ht="14.55" customHeight="1" x14ac:dyDescent="0.25">
      <c r="A181" s="4" t="s">
        <v>209</v>
      </c>
      <c r="B181" s="4" t="s">
        <v>58</v>
      </c>
      <c r="C181" s="4" t="s">
        <v>90</v>
      </c>
      <c r="D181" s="4" t="s">
        <v>91</v>
      </c>
      <c r="E181" s="6">
        <v>48615</v>
      </c>
      <c r="F181" s="4" t="s">
        <v>205</v>
      </c>
      <c r="G181" s="6">
        <v>279542</v>
      </c>
      <c r="H181" s="6">
        <v>1739</v>
      </c>
      <c r="I181" s="6">
        <v>34202</v>
      </c>
      <c r="J181" s="6">
        <v>14413</v>
      </c>
      <c r="K181" s="6"/>
    </row>
    <row r="182" spans="1:11" ht="14.55" customHeight="1" x14ac:dyDescent="0.25">
      <c r="A182" s="4" t="s">
        <v>209</v>
      </c>
      <c r="B182" s="4" t="s">
        <v>58</v>
      </c>
      <c r="C182" s="4" t="s">
        <v>93</v>
      </c>
      <c r="D182" s="4" t="s">
        <v>94</v>
      </c>
      <c r="E182" s="6">
        <v>49673</v>
      </c>
      <c r="F182" s="4" t="s">
        <v>205</v>
      </c>
      <c r="G182" s="6">
        <v>328626</v>
      </c>
      <c r="H182" s="6">
        <v>1512</v>
      </c>
      <c r="I182" s="6">
        <v>32957</v>
      </c>
      <c r="J182" s="6">
        <v>16716</v>
      </c>
      <c r="K182" s="6"/>
    </row>
    <row r="183" spans="1:11" ht="14.55" customHeight="1" x14ac:dyDescent="0.25">
      <c r="A183" s="4" t="s">
        <v>209</v>
      </c>
      <c r="B183" s="4" t="s">
        <v>58</v>
      </c>
      <c r="C183" s="4" t="s">
        <v>95</v>
      </c>
      <c r="D183" s="4" t="s">
        <v>96</v>
      </c>
      <c r="E183" s="6">
        <v>61154</v>
      </c>
      <c r="F183" s="4" t="s">
        <v>205</v>
      </c>
      <c r="G183" s="6">
        <v>484743</v>
      </c>
      <c r="H183" s="6">
        <v>1262</v>
      </c>
      <c r="I183" s="6">
        <v>35501</v>
      </c>
      <c r="J183" s="6">
        <v>25653</v>
      </c>
      <c r="K183" s="6"/>
    </row>
    <row r="184" spans="1:11" ht="14.55" customHeight="1" x14ac:dyDescent="0.25">
      <c r="A184" s="4" t="s">
        <v>209</v>
      </c>
      <c r="B184" s="4" t="s">
        <v>58</v>
      </c>
      <c r="C184" s="4" t="s">
        <v>97</v>
      </c>
      <c r="D184" s="4" t="s">
        <v>98</v>
      </c>
      <c r="E184" s="6">
        <v>55132</v>
      </c>
      <c r="F184" s="4" t="s">
        <v>205</v>
      </c>
      <c r="G184" s="6">
        <v>417184</v>
      </c>
      <c r="H184" s="6">
        <v>1322</v>
      </c>
      <c r="I184" s="6">
        <v>37054</v>
      </c>
      <c r="J184" s="6">
        <v>18078</v>
      </c>
      <c r="K184" s="6"/>
    </row>
    <row r="185" spans="1:11" ht="14.55" customHeight="1" x14ac:dyDescent="0.25">
      <c r="A185" s="4" t="s">
        <v>209</v>
      </c>
      <c r="B185" s="4" t="s">
        <v>58</v>
      </c>
      <c r="C185" s="4" t="s">
        <v>99</v>
      </c>
      <c r="D185" s="4" t="s">
        <v>100</v>
      </c>
      <c r="E185" s="6">
        <v>41264</v>
      </c>
      <c r="F185" s="4" t="s">
        <v>205</v>
      </c>
      <c r="G185" s="6">
        <v>330977</v>
      </c>
      <c r="H185" s="6">
        <v>1247</v>
      </c>
      <c r="I185" s="6">
        <v>28052</v>
      </c>
      <c r="J185" s="6">
        <v>13212</v>
      </c>
      <c r="K185" s="6"/>
    </row>
    <row r="186" spans="1:11" ht="14.55" customHeight="1" x14ac:dyDescent="0.25">
      <c r="A186" s="4" t="s">
        <v>209</v>
      </c>
      <c r="B186" s="4" t="s">
        <v>58</v>
      </c>
      <c r="C186" s="4" t="s">
        <v>101</v>
      </c>
      <c r="D186" s="4" t="s">
        <v>102</v>
      </c>
      <c r="E186" s="6">
        <v>79582</v>
      </c>
      <c r="F186" s="4" t="s">
        <v>205</v>
      </c>
      <c r="G186" s="6">
        <v>526582</v>
      </c>
      <c r="H186" s="6">
        <v>1511</v>
      </c>
      <c r="I186" s="6">
        <v>57991</v>
      </c>
      <c r="J186" s="6">
        <v>21591</v>
      </c>
      <c r="K186" s="6"/>
    </row>
    <row r="187" spans="1:11" ht="14.55" customHeight="1" x14ac:dyDescent="0.25">
      <c r="A187" s="4" t="s">
        <v>209</v>
      </c>
      <c r="B187" s="4" t="s">
        <v>58</v>
      </c>
      <c r="C187" s="4" t="s">
        <v>103</v>
      </c>
      <c r="D187" s="4" t="s">
        <v>104</v>
      </c>
      <c r="E187" s="6">
        <v>55286</v>
      </c>
      <c r="F187" s="4" t="s">
        <v>205</v>
      </c>
      <c r="G187" s="6">
        <v>273739</v>
      </c>
      <c r="H187" s="6">
        <v>2020</v>
      </c>
      <c r="I187" s="6">
        <v>40418</v>
      </c>
      <c r="J187" s="6">
        <v>14868</v>
      </c>
      <c r="K187" s="6"/>
    </row>
    <row r="188" spans="1:11" ht="14.55" customHeight="1" x14ac:dyDescent="0.25">
      <c r="A188" s="4" t="s">
        <v>209</v>
      </c>
      <c r="B188" s="4" t="s">
        <v>58</v>
      </c>
      <c r="C188" s="4" t="s">
        <v>105</v>
      </c>
      <c r="D188" s="4" t="s">
        <v>106</v>
      </c>
      <c r="E188" s="6">
        <v>164244</v>
      </c>
      <c r="F188" s="4" t="s">
        <v>205</v>
      </c>
      <c r="G188" s="6">
        <v>875864</v>
      </c>
      <c r="H188" s="6">
        <v>1875</v>
      </c>
      <c r="I188" s="6">
        <v>113499</v>
      </c>
      <c r="J188" s="6">
        <v>50745</v>
      </c>
      <c r="K188" s="6"/>
    </row>
    <row r="189" spans="1:11" ht="14.55" customHeight="1" x14ac:dyDescent="0.25">
      <c r="A189" s="4" t="s">
        <v>209</v>
      </c>
      <c r="B189" s="4" t="s">
        <v>58</v>
      </c>
      <c r="C189" s="4" t="s">
        <v>107</v>
      </c>
      <c r="D189" s="4" t="s">
        <v>108</v>
      </c>
      <c r="E189" s="6">
        <v>37156</v>
      </c>
      <c r="F189" s="4" t="s">
        <v>205</v>
      </c>
      <c r="G189" s="6">
        <v>142375</v>
      </c>
      <c r="H189" s="6">
        <v>2610</v>
      </c>
      <c r="I189" s="6">
        <v>25664</v>
      </c>
      <c r="J189" s="6">
        <v>11492</v>
      </c>
      <c r="K189" s="6"/>
    </row>
    <row r="190" spans="1:11" ht="14.55" customHeight="1" x14ac:dyDescent="0.25">
      <c r="A190" s="4" t="s">
        <v>209</v>
      </c>
      <c r="B190" s="4" t="s">
        <v>58</v>
      </c>
      <c r="C190" s="4" t="s">
        <v>109</v>
      </c>
      <c r="D190" s="4" t="s">
        <v>110</v>
      </c>
      <c r="E190" s="6">
        <v>57194</v>
      </c>
      <c r="F190" s="4" t="s">
        <v>205</v>
      </c>
      <c r="G190" s="6">
        <v>295339</v>
      </c>
      <c r="H190" s="6">
        <v>1937</v>
      </c>
      <c r="I190" s="6">
        <v>38810</v>
      </c>
      <c r="J190" s="6">
        <v>18384</v>
      </c>
      <c r="K190" s="6"/>
    </row>
    <row r="191" spans="1:11" ht="14.55" customHeight="1" x14ac:dyDescent="0.25">
      <c r="A191" s="4" t="s">
        <v>209</v>
      </c>
      <c r="B191" s="4" t="s">
        <v>58</v>
      </c>
      <c r="C191" s="4" t="s">
        <v>111</v>
      </c>
      <c r="D191" s="4" t="s">
        <v>112</v>
      </c>
      <c r="E191" s="6">
        <v>62035</v>
      </c>
      <c r="F191" s="4" t="s">
        <v>205</v>
      </c>
      <c r="G191" s="6">
        <v>356118</v>
      </c>
      <c r="H191" s="6">
        <v>1742</v>
      </c>
      <c r="I191" s="6">
        <v>41902</v>
      </c>
      <c r="J191" s="6">
        <v>20133</v>
      </c>
      <c r="K191" s="6"/>
    </row>
    <row r="192" spans="1:11" ht="14.55" customHeight="1" x14ac:dyDescent="0.25">
      <c r="A192" s="4" t="s">
        <v>209</v>
      </c>
      <c r="B192" s="4" t="s">
        <v>58</v>
      </c>
      <c r="C192" s="4" t="s">
        <v>113</v>
      </c>
      <c r="D192" s="4" t="s">
        <v>114</v>
      </c>
      <c r="E192" s="6">
        <v>63540</v>
      </c>
      <c r="F192" s="4" t="s">
        <v>205</v>
      </c>
      <c r="G192" s="6">
        <v>366034</v>
      </c>
      <c r="H192" s="6">
        <v>1736</v>
      </c>
      <c r="I192" s="6">
        <v>43967</v>
      </c>
      <c r="J192" s="6">
        <v>19573</v>
      </c>
      <c r="K192" s="6"/>
    </row>
    <row r="193" spans="1:11" ht="14.55" customHeight="1" x14ac:dyDescent="0.25">
      <c r="A193" s="4" t="s">
        <v>209</v>
      </c>
      <c r="B193" s="4" t="s">
        <v>58</v>
      </c>
      <c r="C193" s="4" t="s">
        <v>115</v>
      </c>
      <c r="D193" s="4" t="s">
        <v>116</v>
      </c>
      <c r="E193" s="6">
        <v>39050</v>
      </c>
      <c r="F193" s="4" t="s">
        <v>205</v>
      </c>
      <c r="G193" s="6">
        <v>240829</v>
      </c>
      <c r="H193" s="6">
        <v>1621</v>
      </c>
      <c r="I193" s="6">
        <v>28245</v>
      </c>
      <c r="J193" s="6">
        <v>10805</v>
      </c>
      <c r="K193" s="6"/>
    </row>
    <row r="194" spans="1:11" ht="14.55" customHeight="1" x14ac:dyDescent="0.25">
      <c r="A194" s="4" t="s">
        <v>209</v>
      </c>
      <c r="B194" s="4" t="s">
        <v>58</v>
      </c>
      <c r="C194" s="4" t="s">
        <v>117</v>
      </c>
      <c r="D194" s="4" t="s">
        <v>118</v>
      </c>
      <c r="E194" s="6">
        <v>28333</v>
      </c>
      <c r="F194" s="4" t="s">
        <v>205</v>
      </c>
      <c r="G194" s="6">
        <v>250781</v>
      </c>
      <c r="H194" s="6">
        <v>1130</v>
      </c>
      <c r="I194" s="6">
        <v>20924</v>
      </c>
      <c r="J194" s="6">
        <v>7409</v>
      </c>
      <c r="K194" s="6"/>
    </row>
    <row r="195" spans="1:11" ht="14.55" customHeight="1" x14ac:dyDescent="0.25">
      <c r="A195" s="4" t="s">
        <v>209</v>
      </c>
      <c r="B195" s="4" t="s">
        <v>58</v>
      </c>
      <c r="C195" s="4" t="s">
        <v>119</v>
      </c>
      <c r="D195" s="4" t="s">
        <v>120</v>
      </c>
      <c r="E195" s="6">
        <v>31265</v>
      </c>
      <c r="F195" s="4" t="s">
        <v>205</v>
      </c>
      <c r="G195" s="6">
        <v>197610</v>
      </c>
      <c r="H195" s="6">
        <v>1582</v>
      </c>
      <c r="I195" s="6">
        <v>22786</v>
      </c>
      <c r="J195" s="6">
        <v>8479</v>
      </c>
      <c r="K195" s="6"/>
    </row>
    <row r="196" spans="1:11" ht="14.55" customHeight="1" x14ac:dyDescent="0.25">
      <c r="A196" s="4" t="s">
        <v>209</v>
      </c>
      <c r="B196" s="4" t="s">
        <v>58</v>
      </c>
      <c r="C196" s="4" t="s">
        <v>121</v>
      </c>
      <c r="D196" s="4" t="s">
        <v>122</v>
      </c>
      <c r="E196" s="6">
        <v>167587</v>
      </c>
      <c r="F196" s="4" t="s">
        <v>205</v>
      </c>
      <c r="G196" s="6">
        <v>1047007</v>
      </c>
      <c r="H196" s="6">
        <v>1601</v>
      </c>
      <c r="I196" s="6">
        <v>108809</v>
      </c>
      <c r="J196" s="6">
        <v>58778</v>
      </c>
      <c r="K196" s="6"/>
    </row>
    <row r="197" spans="1:11" ht="14.55" customHeight="1" x14ac:dyDescent="0.25">
      <c r="A197" s="4" t="s">
        <v>209</v>
      </c>
      <c r="B197" s="4" t="s">
        <v>58</v>
      </c>
      <c r="C197" s="4" t="s">
        <v>123</v>
      </c>
      <c r="D197" s="4" t="s">
        <v>124</v>
      </c>
      <c r="E197" s="6">
        <v>93466</v>
      </c>
      <c r="F197" s="4" t="s">
        <v>205</v>
      </c>
      <c r="G197" s="6">
        <v>583310</v>
      </c>
      <c r="H197" s="6">
        <v>1602</v>
      </c>
      <c r="I197" s="6">
        <v>64557</v>
      </c>
      <c r="J197" s="6">
        <v>28909</v>
      </c>
      <c r="K197" s="6"/>
    </row>
    <row r="198" spans="1:11" ht="14.55" customHeight="1" x14ac:dyDescent="0.25">
      <c r="A198" s="4" t="s">
        <v>209</v>
      </c>
      <c r="B198" s="4" t="s">
        <v>58</v>
      </c>
      <c r="C198" s="4" t="s">
        <v>125</v>
      </c>
      <c r="D198" s="4" t="s">
        <v>126</v>
      </c>
      <c r="E198" s="6">
        <v>40748</v>
      </c>
      <c r="F198" s="4" t="s">
        <v>205</v>
      </c>
      <c r="G198" s="6">
        <v>232395</v>
      </c>
      <c r="H198" s="6">
        <v>1753</v>
      </c>
      <c r="I198" s="6">
        <v>28680</v>
      </c>
      <c r="J198" s="6">
        <v>12068</v>
      </c>
      <c r="K198" s="6"/>
    </row>
    <row r="199" spans="1:11" ht="14.55" customHeight="1" x14ac:dyDescent="0.25">
      <c r="A199" s="4" t="s">
        <v>209</v>
      </c>
      <c r="B199" s="4" t="s">
        <v>58</v>
      </c>
      <c r="C199" s="4" t="s">
        <v>127</v>
      </c>
      <c r="D199" s="4" t="s">
        <v>128</v>
      </c>
      <c r="E199" s="6">
        <v>69638</v>
      </c>
      <c r="F199" s="4" t="s">
        <v>205</v>
      </c>
      <c r="G199" s="6">
        <v>476211</v>
      </c>
      <c r="H199" s="6">
        <v>1462</v>
      </c>
      <c r="I199" s="6">
        <v>48596</v>
      </c>
      <c r="J199" s="6">
        <v>21042</v>
      </c>
      <c r="K199" s="6"/>
    </row>
    <row r="200" spans="1:11" ht="14.55" customHeight="1" x14ac:dyDescent="0.25">
      <c r="A200" s="4" t="s">
        <v>209</v>
      </c>
      <c r="B200" s="4" t="s">
        <v>58</v>
      </c>
      <c r="C200" s="4" t="s">
        <v>129</v>
      </c>
      <c r="D200" s="4" t="s">
        <v>130</v>
      </c>
      <c r="E200" s="6">
        <v>115997</v>
      </c>
      <c r="F200" s="4" t="s">
        <v>205</v>
      </c>
      <c r="G200" s="6">
        <v>499774</v>
      </c>
      <c r="H200" s="6">
        <v>2321</v>
      </c>
      <c r="I200" s="6">
        <v>79496</v>
      </c>
      <c r="J200" s="6">
        <v>36501</v>
      </c>
      <c r="K200" s="6"/>
    </row>
    <row r="201" spans="1:11" ht="14.55" customHeight="1" x14ac:dyDescent="0.25">
      <c r="A201" s="4" t="s">
        <v>209</v>
      </c>
      <c r="B201" s="4" t="s">
        <v>58</v>
      </c>
      <c r="C201" s="4" t="s">
        <v>131</v>
      </c>
      <c r="D201" s="4" t="s">
        <v>132</v>
      </c>
      <c r="E201" s="6">
        <v>92054</v>
      </c>
      <c r="F201" s="4" t="s">
        <v>205</v>
      </c>
      <c r="G201" s="6">
        <v>559013</v>
      </c>
      <c r="H201" s="6">
        <v>1647</v>
      </c>
      <c r="I201" s="6">
        <v>69102</v>
      </c>
      <c r="J201" s="6">
        <v>22952</v>
      </c>
      <c r="K201" s="6"/>
    </row>
    <row r="202" spans="1:11" ht="14.55" customHeight="1" x14ac:dyDescent="0.25">
      <c r="A202" s="4" t="s">
        <v>209</v>
      </c>
      <c r="B202" s="4" t="s">
        <v>58</v>
      </c>
      <c r="C202" s="4" t="s">
        <v>133</v>
      </c>
      <c r="D202" s="4" t="s">
        <v>134</v>
      </c>
      <c r="E202" s="6">
        <v>112355</v>
      </c>
      <c r="F202" s="4" t="s">
        <v>205</v>
      </c>
      <c r="G202" s="6">
        <v>577648</v>
      </c>
      <c r="H202" s="6">
        <v>1945</v>
      </c>
      <c r="I202" s="6">
        <v>75779</v>
      </c>
      <c r="J202" s="6">
        <v>36576</v>
      </c>
      <c r="K202" s="6"/>
    </row>
    <row r="203" spans="1:11" ht="14.55" customHeight="1" x14ac:dyDescent="0.25">
      <c r="A203" s="4" t="s">
        <v>209</v>
      </c>
      <c r="B203" s="4" t="s">
        <v>58</v>
      </c>
      <c r="C203" s="4" t="s">
        <v>135</v>
      </c>
      <c r="D203" s="4" t="s">
        <v>136</v>
      </c>
      <c r="E203" s="6">
        <v>61180</v>
      </c>
      <c r="F203" s="4" t="s">
        <v>205</v>
      </c>
      <c r="G203" s="6">
        <v>357653</v>
      </c>
      <c r="H203" s="6">
        <v>1711</v>
      </c>
      <c r="I203" s="6">
        <v>41536</v>
      </c>
      <c r="J203" s="6">
        <v>19644</v>
      </c>
      <c r="K203" s="6"/>
    </row>
    <row r="204" spans="1:11" ht="14.55" customHeight="1" x14ac:dyDescent="0.25">
      <c r="A204" s="4" t="s">
        <v>209</v>
      </c>
      <c r="B204" s="4" t="s">
        <v>58</v>
      </c>
      <c r="C204" s="4" t="s">
        <v>137</v>
      </c>
      <c r="D204" s="4" t="s">
        <v>138</v>
      </c>
      <c r="E204" s="6">
        <v>55514</v>
      </c>
      <c r="F204" s="4" t="s">
        <v>205</v>
      </c>
      <c r="G204" s="6">
        <v>208525</v>
      </c>
      <c r="H204" s="6">
        <v>2662</v>
      </c>
      <c r="I204" s="6">
        <v>40471</v>
      </c>
      <c r="J204" s="6">
        <v>15043</v>
      </c>
      <c r="K204" s="6"/>
    </row>
    <row r="205" spans="1:11" ht="14.55" customHeight="1" x14ac:dyDescent="0.25">
      <c r="A205" s="4" t="s">
        <v>209</v>
      </c>
      <c r="B205" s="4" t="s">
        <v>58</v>
      </c>
      <c r="C205" s="4" t="s">
        <v>139</v>
      </c>
      <c r="D205" s="4" t="s">
        <v>140</v>
      </c>
      <c r="E205" s="6">
        <v>61770</v>
      </c>
      <c r="F205" s="4" t="s">
        <v>205</v>
      </c>
      <c r="G205" s="6">
        <v>395188</v>
      </c>
      <c r="H205" s="6">
        <v>1563</v>
      </c>
      <c r="I205" s="6">
        <v>46496</v>
      </c>
      <c r="J205" s="6">
        <v>15274</v>
      </c>
      <c r="K205" s="6"/>
    </row>
    <row r="206" spans="1:11" ht="14.55" customHeight="1" x14ac:dyDescent="0.25">
      <c r="A206" s="4" t="s">
        <v>209</v>
      </c>
      <c r="B206" s="4" t="s">
        <v>58</v>
      </c>
      <c r="C206" s="4" t="s">
        <v>141</v>
      </c>
      <c r="D206" s="4" t="s">
        <v>142</v>
      </c>
      <c r="E206" s="6">
        <v>64997</v>
      </c>
      <c r="F206" s="4" t="s">
        <v>205</v>
      </c>
      <c r="G206" s="6">
        <v>286416</v>
      </c>
      <c r="H206" s="6">
        <v>2269</v>
      </c>
      <c r="I206" s="6">
        <v>47494</v>
      </c>
      <c r="J206" s="6">
        <v>17503</v>
      </c>
      <c r="K206" s="6"/>
    </row>
    <row r="207" spans="1:11" ht="14.55" customHeight="1" x14ac:dyDescent="0.25">
      <c r="A207" s="4" t="s">
        <v>209</v>
      </c>
      <c r="B207" s="4" t="s">
        <v>58</v>
      </c>
      <c r="C207" s="4" t="s">
        <v>143</v>
      </c>
      <c r="D207" s="4" t="s">
        <v>144</v>
      </c>
      <c r="E207" s="6">
        <v>36639</v>
      </c>
      <c r="F207" s="4" t="s">
        <v>205</v>
      </c>
      <c r="G207" s="6">
        <v>461591</v>
      </c>
      <c r="H207" s="6">
        <v>794</v>
      </c>
      <c r="I207" s="6">
        <v>22187</v>
      </c>
      <c r="J207" s="6">
        <v>14452</v>
      </c>
      <c r="K207" s="6"/>
    </row>
    <row r="208" spans="1:11" ht="14.55" customHeight="1" x14ac:dyDescent="0.25">
      <c r="A208" s="4" t="s">
        <v>209</v>
      </c>
      <c r="B208" s="4" t="s">
        <v>58</v>
      </c>
      <c r="C208" s="4" t="s">
        <v>145</v>
      </c>
      <c r="D208" s="4" t="s">
        <v>146</v>
      </c>
      <c r="E208" s="6">
        <v>57816</v>
      </c>
      <c r="F208" s="4" t="s">
        <v>205</v>
      </c>
      <c r="G208" s="6">
        <v>696671</v>
      </c>
      <c r="H208" s="6">
        <v>830</v>
      </c>
      <c r="I208" s="6">
        <v>34566</v>
      </c>
      <c r="J208" s="6">
        <v>23250</v>
      </c>
      <c r="K208" s="6"/>
    </row>
    <row r="209" spans="1:11" ht="14.55" customHeight="1" x14ac:dyDescent="0.25">
      <c r="A209" s="4" t="s">
        <v>209</v>
      </c>
      <c r="B209" s="4" t="s">
        <v>58</v>
      </c>
      <c r="C209" s="4" t="s">
        <v>147</v>
      </c>
      <c r="D209" s="4" t="s">
        <v>148</v>
      </c>
      <c r="E209" s="6">
        <v>192301</v>
      </c>
      <c r="F209" s="4" t="s">
        <v>205</v>
      </c>
      <c r="G209" s="6">
        <v>1025106</v>
      </c>
      <c r="H209" s="6">
        <v>1876</v>
      </c>
      <c r="I209" s="6">
        <v>125865</v>
      </c>
      <c r="J209" s="6">
        <v>66436</v>
      </c>
      <c r="K209" s="6"/>
    </row>
    <row r="210" spans="1:11" ht="14.55" customHeight="1" x14ac:dyDescent="0.25">
      <c r="A210" s="4" t="s">
        <v>209</v>
      </c>
      <c r="B210" s="4" t="s">
        <v>58</v>
      </c>
      <c r="C210" s="4" t="s">
        <v>149</v>
      </c>
      <c r="D210" s="4" t="s">
        <v>150</v>
      </c>
      <c r="E210" s="6">
        <v>55116</v>
      </c>
      <c r="F210" s="4" t="s">
        <v>205</v>
      </c>
      <c r="G210" s="6">
        <v>680939</v>
      </c>
      <c r="H210" s="6">
        <v>809</v>
      </c>
      <c r="I210" s="6">
        <v>31278</v>
      </c>
      <c r="J210" s="6">
        <v>23838</v>
      </c>
      <c r="K210" s="6"/>
    </row>
    <row r="211" spans="1:11" ht="14.55" customHeight="1" x14ac:dyDescent="0.25">
      <c r="A211" s="4" t="s">
        <v>209</v>
      </c>
      <c r="B211" s="4" t="s">
        <v>58</v>
      </c>
      <c r="C211" s="4" t="s">
        <v>151</v>
      </c>
      <c r="D211" s="4" t="s">
        <v>152</v>
      </c>
      <c r="E211" s="6">
        <v>55986</v>
      </c>
      <c r="F211" s="4" t="s">
        <v>205</v>
      </c>
      <c r="G211" s="6">
        <v>247953</v>
      </c>
      <c r="H211" s="6">
        <v>2258</v>
      </c>
      <c r="I211" s="6">
        <v>39821</v>
      </c>
      <c r="J211" s="6">
        <v>16165</v>
      </c>
      <c r="K211" s="6"/>
    </row>
    <row r="212" spans="1:11" ht="14.55" customHeight="1" x14ac:dyDescent="0.25">
      <c r="A212" s="4" t="s">
        <v>209</v>
      </c>
      <c r="B212" s="4" t="s">
        <v>58</v>
      </c>
      <c r="C212" s="4" t="s">
        <v>153</v>
      </c>
      <c r="D212" s="4" t="s">
        <v>154</v>
      </c>
      <c r="E212" s="6">
        <v>64592</v>
      </c>
      <c r="F212" s="4" t="s">
        <v>205</v>
      </c>
      <c r="G212" s="6">
        <v>394255</v>
      </c>
      <c r="H212" s="6">
        <v>1638</v>
      </c>
      <c r="I212" s="6">
        <v>45681</v>
      </c>
      <c r="J212" s="6">
        <v>18911</v>
      </c>
      <c r="K212" s="6"/>
    </row>
    <row r="213" spans="1:11" ht="14.55" customHeight="1" x14ac:dyDescent="0.25">
      <c r="A213" s="4" t="s">
        <v>209</v>
      </c>
      <c r="B213" s="4" t="s">
        <v>58</v>
      </c>
      <c r="C213" s="4" t="s">
        <v>155</v>
      </c>
      <c r="D213" s="4" t="s">
        <v>156</v>
      </c>
      <c r="E213" s="6">
        <v>27288</v>
      </c>
      <c r="F213" s="4" t="s">
        <v>205</v>
      </c>
      <c r="G213" s="6">
        <v>140286</v>
      </c>
      <c r="H213" s="6">
        <v>1945</v>
      </c>
      <c r="I213" s="6">
        <v>18907</v>
      </c>
      <c r="J213" s="6">
        <v>8381</v>
      </c>
      <c r="K213" s="6"/>
    </row>
    <row r="214" spans="1:11" ht="14.55" customHeight="1" x14ac:dyDescent="0.25">
      <c r="A214" s="4" t="s">
        <v>209</v>
      </c>
      <c r="B214" s="4" t="s">
        <v>58</v>
      </c>
      <c r="C214" s="4" t="s">
        <v>157</v>
      </c>
      <c r="D214" s="4" t="s">
        <v>158</v>
      </c>
      <c r="E214" s="6">
        <v>29539</v>
      </c>
      <c r="F214" s="4" t="s">
        <v>205</v>
      </c>
      <c r="G214" s="6">
        <v>156466</v>
      </c>
      <c r="H214" s="6">
        <v>1888</v>
      </c>
      <c r="I214" s="6">
        <v>22521</v>
      </c>
      <c r="J214" s="6">
        <v>7018</v>
      </c>
      <c r="K214" s="6"/>
    </row>
    <row r="215" spans="1:11" ht="14.55" customHeight="1" x14ac:dyDescent="0.25">
      <c r="A215" s="4" t="s">
        <v>209</v>
      </c>
      <c r="B215" s="4" t="s">
        <v>58</v>
      </c>
      <c r="C215" s="4" t="s">
        <v>159</v>
      </c>
      <c r="D215" s="4" t="s">
        <v>160</v>
      </c>
      <c r="E215" s="6">
        <v>48713</v>
      </c>
      <c r="F215" s="4" t="s">
        <v>205</v>
      </c>
      <c r="G215" s="6">
        <v>590392</v>
      </c>
      <c r="H215" s="6">
        <v>825</v>
      </c>
      <c r="I215" s="6">
        <v>32618</v>
      </c>
      <c r="J215" s="6">
        <v>16095</v>
      </c>
      <c r="K215" s="6"/>
    </row>
    <row r="216" spans="1:11" ht="14.55" customHeight="1" x14ac:dyDescent="0.25">
      <c r="A216" s="4" t="s">
        <v>209</v>
      </c>
      <c r="B216" s="4" t="s">
        <v>58</v>
      </c>
      <c r="C216" s="4" t="s">
        <v>161</v>
      </c>
      <c r="D216" s="4" t="s">
        <v>162</v>
      </c>
      <c r="E216" s="6">
        <v>46108</v>
      </c>
      <c r="F216" s="4" t="s">
        <v>205</v>
      </c>
      <c r="G216" s="6">
        <v>505545</v>
      </c>
      <c r="H216" s="6">
        <v>912</v>
      </c>
      <c r="I216" s="6">
        <v>30413</v>
      </c>
      <c r="J216" s="6">
        <v>15695</v>
      </c>
      <c r="K216" s="6"/>
    </row>
    <row r="217" spans="1:11" ht="14.55" customHeight="1" x14ac:dyDescent="0.25">
      <c r="A217" s="4" t="s">
        <v>209</v>
      </c>
      <c r="B217" s="4" t="s">
        <v>58</v>
      </c>
      <c r="C217" s="4" t="s">
        <v>163</v>
      </c>
      <c r="D217" s="4" t="s">
        <v>164</v>
      </c>
      <c r="E217" s="6">
        <v>100868</v>
      </c>
      <c r="F217" s="4" t="s">
        <v>205</v>
      </c>
      <c r="G217" s="6">
        <v>486742</v>
      </c>
      <c r="H217" s="6">
        <v>2072</v>
      </c>
      <c r="I217" s="6">
        <v>62502</v>
      </c>
      <c r="J217" s="6">
        <v>38366</v>
      </c>
      <c r="K217" s="6"/>
    </row>
    <row r="218" spans="1:11" ht="14.55" customHeight="1" x14ac:dyDescent="0.25">
      <c r="A218" s="4" t="s">
        <v>209</v>
      </c>
      <c r="B218" s="4" t="s">
        <v>58</v>
      </c>
      <c r="C218" s="4" t="s">
        <v>165</v>
      </c>
      <c r="D218" s="4" t="s">
        <v>166</v>
      </c>
      <c r="E218" s="6">
        <v>71926</v>
      </c>
      <c r="F218" s="4" t="s">
        <v>205</v>
      </c>
      <c r="G218" s="6">
        <v>365531</v>
      </c>
      <c r="H218" s="6">
        <v>1968</v>
      </c>
      <c r="I218" s="6">
        <v>48533</v>
      </c>
      <c r="J218" s="6">
        <v>23393</v>
      </c>
      <c r="K218" s="6"/>
    </row>
    <row r="219" spans="1:11" ht="14.55" customHeight="1" x14ac:dyDescent="0.25">
      <c r="A219" s="4" t="s">
        <v>209</v>
      </c>
      <c r="B219" s="4" t="s">
        <v>58</v>
      </c>
      <c r="C219" s="4" t="s">
        <v>167</v>
      </c>
      <c r="D219" s="4" t="s">
        <v>168</v>
      </c>
      <c r="E219" s="6">
        <v>62785</v>
      </c>
      <c r="F219" s="4" t="s">
        <v>205</v>
      </c>
      <c r="G219" s="6">
        <v>282731</v>
      </c>
      <c r="H219" s="6">
        <v>2221</v>
      </c>
      <c r="I219" s="6">
        <v>46584</v>
      </c>
      <c r="J219" s="6">
        <v>16201</v>
      </c>
      <c r="K219" s="6"/>
    </row>
    <row r="220" spans="1:11" ht="14.55" customHeight="1" x14ac:dyDescent="0.25">
      <c r="A220" s="4" t="s">
        <v>209</v>
      </c>
      <c r="B220" s="4" t="s">
        <v>58</v>
      </c>
      <c r="C220" s="4" t="s">
        <v>169</v>
      </c>
      <c r="D220" s="4" t="s">
        <v>170</v>
      </c>
      <c r="E220" s="6">
        <v>36470</v>
      </c>
      <c r="F220" s="4" t="s">
        <v>205</v>
      </c>
      <c r="G220" s="6">
        <v>335174</v>
      </c>
      <c r="H220" s="6">
        <v>1088</v>
      </c>
      <c r="I220" s="6">
        <v>27141</v>
      </c>
      <c r="J220" s="6">
        <v>9329</v>
      </c>
      <c r="K220" s="6"/>
    </row>
    <row r="221" spans="1:11" ht="14.55" customHeight="1" x14ac:dyDescent="0.25">
      <c r="A221" s="4" t="s">
        <v>209</v>
      </c>
      <c r="B221" s="4" t="s">
        <v>58</v>
      </c>
      <c r="C221" s="4" t="s">
        <v>171</v>
      </c>
      <c r="D221" s="4" t="s">
        <v>172</v>
      </c>
      <c r="E221" s="6">
        <v>78065</v>
      </c>
      <c r="F221" s="4" t="s">
        <v>205</v>
      </c>
      <c r="G221" s="6">
        <v>535007</v>
      </c>
      <c r="H221" s="6">
        <v>1459</v>
      </c>
      <c r="I221" s="6">
        <v>55409</v>
      </c>
      <c r="J221" s="6">
        <v>22656</v>
      </c>
      <c r="K221" s="6"/>
    </row>
    <row r="222" spans="1:11" ht="14.55" customHeight="1" x14ac:dyDescent="0.25">
      <c r="A222" s="4" t="s">
        <v>209</v>
      </c>
      <c r="B222" s="4" t="s">
        <v>58</v>
      </c>
      <c r="C222" s="4" t="s">
        <v>173</v>
      </c>
      <c r="D222" s="4" t="s">
        <v>174</v>
      </c>
      <c r="E222" s="6">
        <v>127850</v>
      </c>
      <c r="F222" s="4" t="s">
        <v>205</v>
      </c>
      <c r="G222" s="6">
        <v>882658</v>
      </c>
      <c r="H222" s="6">
        <v>1448</v>
      </c>
      <c r="I222" s="6">
        <v>80890</v>
      </c>
      <c r="J222" s="6">
        <v>46960</v>
      </c>
      <c r="K222" s="6"/>
    </row>
    <row r="223" spans="1:11" ht="14.55" customHeight="1" x14ac:dyDescent="0.25">
      <c r="A223" s="4" t="s">
        <v>209</v>
      </c>
      <c r="B223" s="4" t="s">
        <v>58</v>
      </c>
      <c r="C223" s="4" t="s">
        <v>82</v>
      </c>
      <c r="D223" s="4" t="s">
        <v>82</v>
      </c>
      <c r="E223" s="6">
        <v>1968</v>
      </c>
      <c r="F223" s="4"/>
      <c r="G223" s="6"/>
      <c r="H223" s="6"/>
      <c r="I223" s="6">
        <v>1483</v>
      </c>
      <c r="J223" s="6">
        <v>485</v>
      </c>
      <c r="K223" s="6"/>
    </row>
    <row r="224" spans="1:11" ht="14.55" customHeight="1" x14ac:dyDescent="0.25">
      <c r="A224" s="4" t="s">
        <v>209</v>
      </c>
      <c r="B224" s="4" t="s">
        <v>59</v>
      </c>
      <c r="C224" s="4" t="s">
        <v>90</v>
      </c>
      <c r="D224" s="4" t="s">
        <v>91</v>
      </c>
      <c r="E224" s="6">
        <v>50279</v>
      </c>
      <c r="F224" s="4" t="s">
        <v>206</v>
      </c>
      <c r="G224" s="6">
        <v>284211</v>
      </c>
      <c r="H224" s="6">
        <v>1769</v>
      </c>
      <c r="I224" s="6">
        <v>35863</v>
      </c>
      <c r="J224" s="6">
        <v>14416</v>
      </c>
      <c r="K224" s="6"/>
    </row>
    <row r="225" spans="1:11" ht="14.55" customHeight="1" x14ac:dyDescent="0.25">
      <c r="A225" s="4" t="s">
        <v>209</v>
      </c>
      <c r="B225" s="4" t="s">
        <v>59</v>
      </c>
      <c r="C225" s="4" t="s">
        <v>93</v>
      </c>
      <c r="D225" s="4" t="s">
        <v>94</v>
      </c>
      <c r="E225" s="6">
        <v>51553</v>
      </c>
      <c r="F225" s="4" t="s">
        <v>206</v>
      </c>
      <c r="G225" s="6">
        <v>340567</v>
      </c>
      <c r="H225" s="6">
        <v>1514</v>
      </c>
      <c r="I225" s="6">
        <v>34572</v>
      </c>
      <c r="J225" s="6">
        <v>16981</v>
      </c>
      <c r="K225" s="6"/>
    </row>
    <row r="226" spans="1:11" ht="14.55" customHeight="1" x14ac:dyDescent="0.25">
      <c r="A226" s="4" t="s">
        <v>209</v>
      </c>
      <c r="B226" s="4" t="s">
        <v>59</v>
      </c>
      <c r="C226" s="4" t="s">
        <v>95</v>
      </c>
      <c r="D226" s="4" t="s">
        <v>96</v>
      </c>
      <c r="E226" s="6">
        <v>65776</v>
      </c>
      <c r="F226" s="4" t="s">
        <v>206</v>
      </c>
      <c r="G226" s="6">
        <v>498556</v>
      </c>
      <c r="H226" s="6">
        <v>1319</v>
      </c>
      <c r="I226" s="6">
        <v>37580</v>
      </c>
      <c r="J226" s="6">
        <v>28196</v>
      </c>
      <c r="K226" s="6"/>
    </row>
    <row r="227" spans="1:11" ht="14.55" customHeight="1" x14ac:dyDescent="0.25">
      <c r="A227" s="4" t="s">
        <v>209</v>
      </c>
      <c r="B227" s="4" t="s">
        <v>59</v>
      </c>
      <c r="C227" s="4" t="s">
        <v>97</v>
      </c>
      <c r="D227" s="4" t="s">
        <v>98</v>
      </c>
      <c r="E227" s="6">
        <v>58494</v>
      </c>
      <c r="F227" s="4" t="s">
        <v>206</v>
      </c>
      <c r="G227" s="6">
        <v>426747</v>
      </c>
      <c r="H227" s="6">
        <v>1371</v>
      </c>
      <c r="I227" s="6">
        <v>39185</v>
      </c>
      <c r="J227" s="6">
        <v>19309</v>
      </c>
      <c r="K227" s="6"/>
    </row>
    <row r="228" spans="1:11" ht="14.55" customHeight="1" x14ac:dyDescent="0.25">
      <c r="A228" s="4" t="s">
        <v>209</v>
      </c>
      <c r="B228" s="4" t="s">
        <v>59</v>
      </c>
      <c r="C228" s="4" t="s">
        <v>99</v>
      </c>
      <c r="D228" s="4" t="s">
        <v>100</v>
      </c>
      <c r="E228" s="6">
        <v>42260</v>
      </c>
      <c r="F228" s="4" t="s">
        <v>206</v>
      </c>
      <c r="G228" s="6">
        <v>335605</v>
      </c>
      <c r="H228" s="6">
        <v>1259</v>
      </c>
      <c r="I228" s="6">
        <v>29174</v>
      </c>
      <c r="J228" s="6">
        <v>13086</v>
      </c>
      <c r="K228" s="6"/>
    </row>
    <row r="229" spans="1:11" ht="14.55" customHeight="1" x14ac:dyDescent="0.25">
      <c r="A229" s="4" t="s">
        <v>209</v>
      </c>
      <c r="B229" s="4" t="s">
        <v>59</v>
      </c>
      <c r="C229" s="4" t="s">
        <v>101</v>
      </c>
      <c r="D229" s="4" t="s">
        <v>102</v>
      </c>
      <c r="E229" s="6">
        <v>81508</v>
      </c>
      <c r="F229" s="4" t="s">
        <v>206</v>
      </c>
      <c r="G229" s="6">
        <v>541250</v>
      </c>
      <c r="H229" s="6">
        <v>1506</v>
      </c>
      <c r="I229" s="6">
        <v>59615</v>
      </c>
      <c r="J229" s="6">
        <v>21893</v>
      </c>
      <c r="K229" s="6"/>
    </row>
    <row r="230" spans="1:11" ht="14.55" customHeight="1" x14ac:dyDescent="0.25">
      <c r="A230" s="4" t="s">
        <v>209</v>
      </c>
      <c r="B230" s="4" t="s">
        <v>59</v>
      </c>
      <c r="C230" s="4" t="s">
        <v>103</v>
      </c>
      <c r="D230" s="4" t="s">
        <v>104</v>
      </c>
      <c r="E230" s="6">
        <v>57026</v>
      </c>
      <c r="F230" s="4" t="s">
        <v>206</v>
      </c>
      <c r="G230" s="6">
        <v>277972</v>
      </c>
      <c r="H230" s="6">
        <v>2052</v>
      </c>
      <c r="I230" s="6">
        <v>42125</v>
      </c>
      <c r="J230" s="6">
        <v>14901</v>
      </c>
      <c r="K230" s="6"/>
    </row>
    <row r="231" spans="1:11" ht="14.55" customHeight="1" x14ac:dyDescent="0.25">
      <c r="A231" s="4" t="s">
        <v>209</v>
      </c>
      <c r="B231" s="4" t="s">
        <v>59</v>
      </c>
      <c r="C231" s="4" t="s">
        <v>105</v>
      </c>
      <c r="D231" s="4" t="s">
        <v>106</v>
      </c>
      <c r="E231" s="6">
        <v>170172</v>
      </c>
      <c r="F231" s="4" t="s">
        <v>206</v>
      </c>
      <c r="G231" s="6">
        <v>884431</v>
      </c>
      <c r="H231" s="6">
        <v>1924</v>
      </c>
      <c r="I231" s="6">
        <v>118814</v>
      </c>
      <c r="J231" s="6">
        <v>51358</v>
      </c>
      <c r="K231" s="6"/>
    </row>
    <row r="232" spans="1:11" ht="14.55" customHeight="1" x14ac:dyDescent="0.25">
      <c r="A232" s="4" t="s">
        <v>209</v>
      </c>
      <c r="B232" s="4" t="s">
        <v>59</v>
      </c>
      <c r="C232" s="4" t="s">
        <v>107</v>
      </c>
      <c r="D232" s="4" t="s">
        <v>108</v>
      </c>
      <c r="E232" s="6">
        <v>37937</v>
      </c>
      <c r="F232" s="4" t="s">
        <v>206</v>
      </c>
      <c r="G232" s="6">
        <v>144928</v>
      </c>
      <c r="H232" s="6">
        <v>2618</v>
      </c>
      <c r="I232" s="6">
        <v>26624</v>
      </c>
      <c r="J232" s="6">
        <v>11313</v>
      </c>
      <c r="K232" s="6"/>
    </row>
    <row r="233" spans="1:11" ht="14.55" customHeight="1" x14ac:dyDescent="0.25">
      <c r="A233" s="4" t="s">
        <v>209</v>
      </c>
      <c r="B233" s="4" t="s">
        <v>59</v>
      </c>
      <c r="C233" s="4" t="s">
        <v>109</v>
      </c>
      <c r="D233" s="4" t="s">
        <v>110</v>
      </c>
      <c r="E233" s="6">
        <v>58750</v>
      </c>
      <c r="F233" s="4" t="s">
        <v>206</v>
      </c>
      <c r="G233" s="6">
        <v>301057</v>
      </c>
      <c r="H233" s="6">
        <v>1951</v>
      </c>
      <c r="I233" s="6">
        <v>40383</v>
      </c>
      <c r="J233" s="6">
        <v>18367</v>
      </c>
      <c r="K233" s="6"/>
    </row>
    <row r="234" spans="1:11" ht="14.55" customHeight="1" x14ac:dyDescent="0.25">
      <c r="A234" s="4" t="s">
        <v>209</v>
      </c>
      <c r="B234" s="4" t="s">
        <v>59</v>
      </c>
      <c r="C234" s="4" t="s">
        <v>111</v>
      </c>
      <c r="D234" s="4" t="s">
        <v>112</v>
      </c>
      <c r="E234" s="6">
        <v>64238</v>
      </c>
      <c r="F234" s="4" t="s">
        <v>206</v>
      </c>
      <c r="G234" s="6">
        <v>360925</v>
      </c>
      <c r="H234" s="6">
        <v>1780</v>
      </c>
      <c r="I234" s="6">
        <v>43982</v>
      </c>
      <c r="J234" s="6">
        <v>20256</v>
      </c>
      <c r="K234" s="6"/>
    </row>
    <row r="235" spans="1:11" ht="14.55" customHeight="1" x14ac:dyDescent="0.25">
      <c r="A235" s="4" t="s">
        <v>209</v>
      </c>
      <c r="B235" s="4" t="s">
        <v>59</v>
      </c>
      <c r="C235" s="4" t="s">
        <v>113</v>
      </c>
      <c r="D235" s="4" t="s">
        <v>114</v>
      </c>
      <c r="E235" s="6">
        <v>64625</v>
      </c>
      <c r="F235" s="4" t="s">
        <v>206</v>
      </c>
      <c r="G235" s="6">
        <v>369146</v>
      </c>
      <c r="H235" s="6">
        <v>1751</v>
      </c>
      <c r="I235" s="6">
        <v>45837</v>
      </c>
      <c r="J235" s="6">
        <v>18788</v>
      </c>
      <c r="K235" s="6"/>
    </row>
    <row r="236" spans="1:11" ht="14.55" customHeight="1" x14ac:dyDescent="0.25">
      <c r="A236" s="4" t="s">
        <v>209</v>
      </c>
      <c r="B236" s="4" t="s">
        <v>59</v>
      </c>
      <c r="C236" s="4" t="s">
        <v>115</v>
      </c>
      <c r="D236" s="4" t="s">
        <v>116</v>
      </c>
      <c r="E236" s="6">
        <v>40066</v>
      </c>
      <c r="F236" s="4" t="s">
        <v>206</v>
      </c>
      <c r="G236" s="6">
        <v>242782</v>
      </c>
      <c r="H236" s="6">
        <v>1650</v>
      </c>
      <c r="I236" s="6">
        <v>29176</v>
      </c>
      <c r="J236" s="6">
        <v>10890</v>
      </c>
      <c r="K236" s="6"/>
    </row>
    <row r="237" spans="1:11" ht="14.55" customHeight="1" x14ac:dyDescent="0.25">
      <c r="A237" s="4" t="s">
        <v>209</v>
      </c>
      <c r="B237" s="4" t="s">
        <v>59</v>
      </c>
      <c r="C237" s="4" t="s">
        <v>117</v>
      </c>
      <c r="D237" s="4" t="s">
        <v>118</v>
      </c>
      <c r="E237" s="6">
        <v>29645</v>
      </c>
      <c r="F237" s="4" t="s">
        <v>206</v>
      </c>
      <c r="G237" s="6">
        <v>257059</v>
      </c>
      <c r="H237" s="6">
        <v>1153</v>
      </c>
      <c r="I237" s="6">
        <v>21714</v>
      </c>
      <c r="J237" s="6">
        <v>7931</v>
      </c>
      <c r="K237" s="6"/>
    </row>
    <row r="238" spans="1:11" ht="14.55" customHeight="1" x14ac:dyDescent="0.25">
      <c r="A238" s="4" t="s">
        <v>209</v>
      </c>
      <c r="B238" s="4" t="s">
        <v>59</v>
      </c>
      <c r="C238" s="4" t="s">
        <v>119</v>
      </c>
      <c r="D238" s="4" t="s">
        <v>120</v>
      </c>
      <c r="E238" s="6">
        <v>32247</v>
      </c>
      <c r="F238" s="4" t="s">
        <v>206</v>
      </c>
      <c r="G238" s="6">
        <v>201345</v>
      </c>
      <c r="H238" s="6">
        <v>1602</v>
      </c>
      <c r="I238" s="6">
        <v>23653</v>
      </c>
      <c r="J238" s="6">
        <v>8594</v>
      </c>
      <c r="K238" s="6"/>
    </row>
    <row r="239" spans="1:11" ht="14.55" customHeight="1" x14ac:dyDescent="0.25">
      <c r="A239" s="4" t="s">
        <v>209</v>
      </c>
      <c r="B239" s="4" t="s">
        <v>59</v>
      </c>
      <c r="C239" s="4" t="s">
        <v>121</v>
      </c>
      <c r="D239" s="4" t="s">
        <v>122</v>
      </c>
      <c r="E239" s="6">
        <v>175361</v>
      </c>
      <c r="F239" s="4" t="s">
        <v>206</v>
      </c>
      <c r="G239" s="6">
        <v>1064596</v>
      </c>
      <c r="H239" s="6">
        <v>1647</v>
      </c>
      <c r="I239" s="6">
        <v>114429</v>
      </c>
      <c r="J239" s="6">
        <v>60932</v>
      </c>
      <c r="K239" s="6"/>
    </row>
    <row r="240" spans="1:11" ht="14.55" customHeight="1" x14ac:dyDescent="0.25">
      <c r="A240" s="4" t="s">
        <v>209</v>
      </c>
      <c r="B240" s="4" t="s">
        <v>59</v>
      </c>
      <c r="C240" s="4" t="s">
        <v>123</v>
      </c>
      <c r="D240" s="4" t="s">
        <v>124</v>
      </c>
      <c r="E240" s="6">
        <v>95167</v>
      </c>
      <c r="F240" s="4" t="s">
        <v>206</v>
      </c>
      <c r="G240" s="6">
        <v>586782</v>
      </c>
      <c r="H240" s="6">
        <v>1622</v>
      </c>
      <c r="I240" s="6">
        <v>66884</v>
      </c>
      <c r="J240" s="6">
        <v>28283</v>
      </c>
      <c r="K240" s="6"/>
    </row>
    <row r="241" spans="1:11" ht="14.55" customHeight="1" x14ac:dyDescent="0.25">
      <c r="A241" s="4" t="s">
        <v>209</v>
      </c>
      <c r="B241" s="4" t="s">
        <v>59</v>
      </c>
      <c r="C241" s="4" t="s">
        <v>125</v>
      </c>
      <c r="D241" s="4" t="s">
        <v>126</v>
      </c>
      <c r="E241" s="6">
        <v>41770</v>
      </c>
      <c r="F241" s="4" t="s">
        <v>206</v>
      </c>
      <c r="G241" s="6">
        <v>235095</v>
      </c>
      <c r="H241" s="6">
        <v>1777</v>
      </c>
      <c r="I241" s="6">
        <v>29649</v>
      </c>
      <c r="J241" s="6">
        <v>12121</v>
      </c>
      <c r="K241" s="6"/>
    </row>
    <row r="242" spans="1:11" ht="14.55" customHeight="1" x14ac:dyDescent="0.25">
      <c r="A242" s="4" t="s">
        <v>209</v>
      </c>
      <c r="B242" s="4" t="s">
        <v>59</v>
      </c>
      <c r="C242" s="4" t="s">
        <v>127</v>
      </c>
      <c r="D242" s="4" t="s">
        <v>128</v>
      </c>
      <c r="E242" s="6">
        <v>72394</v>
      </c>
      <c r="F242" s="4" t="s">
        <v>206</v>
      </c>
      <c r="G242" s="6">
        <v>485704</v>
      </c>
      <c r="H242" s="6">
        <v>1490</v>
      </c>
      <c r="I242" s="6">
        <v>50587</v>
      </c>
      <c r="J242" s="6">
        <v>21807</v>
      </c>
      <c r="K242" s="6"/>
    </row>
    <row r="243" spans="1:11" ht="14.55" customHeight="1" x14ac:dyDescent="0.25">
      <c r="A243" s="4" t="s">
        <v>209</v>
      </c>
      <c r="B243" s="4" t="s">
        <v>59</v>
      </c>
      <c r="C243" s="4" t="s">
        <v>129</v>
      </c>
      <c r="D243" s="4" t="s">
        <v>130</v>
      </c>
      <c r="E243" s="6">
        <v>117935</v>
      </c>
      <c r="F243" s="4" t="s">
        <v>206</v>
      </c>
      <c r="G243" s="6">
        <v>508286</v>
      </c>
      <c r="H243" s="6">
        <v>2320</v>
      </c>
      <c r="I243" s="6">
        <v>82542</v>
      </c>
      <c r="J243" s="6">
        <v>35393</v>
      </c>
      <c r="K243" s="6"/>
    </row>
    <row r="244" spans="1:11" ht="14.55" customHeight="1" x14ac:dyDescent="0.25">
      <c r="A244" s="4" t="s">
        <v>209</v>
      </c>
      <c r="B244" s="4" t="s">
        <v>59</v>
      </c>
      <c r="C244" s="4" t="s">
        <v>131</v>
      </c>
      <c r="D244" s="4" t="s">
        <v>132</v>
      </c>
      <c r="E244" s="6">
        <v>95417</v>
      </c>
      <c r="F244" s="4" t="s">
        <v>206</v>
      </c>
      <c r="G244" s="6">
        <v>570367</v>
      </c>
      <c r="H244" s="6">
        <v>1673</v>
      </c>
      <c r="I244" s="6">
        <v>71610</v>
      </c>
      <c r="J244" s="6">
        <v>23807</v>
      </c>
      <c r="K244" s="6"/>
    </row>
    <row r="245" spans="1:11" ht="14.55" customHeight="1" x14ac:dyDescent="0.25">
      <c r="A245" s="4" t="s">
        <v>209</v>
      </c>
      <c r="B245" s="4" t="s">
        <v>59</v>
      </c>
      <c r="C245" s="4" t="s">
        <v>133</v>
      </c>
      <c r="D245" s="4" t="s">
        <v>134</v>
      </c>
      <c r="E245" s="6">
        <v>115506</v>
      </c>
      <c r="F245" s="4" t="s">
        <v>206</v>
      </c>
      <c r="G245" s="6">
        <v>582292</v>
      </c>
      <c r="H245" s="6">
        <v>1984</v>
      </c>
      <c r="I245" s="6">
        <v>78867</v>
      </c>
      <c r="J245" s="6">
        <v>36639</v>
      </c>
      <c r="K245" s="6"/>
    </row>
    <row r="246" spans="1:11" ht="14.55" customHeight="1" x14ac:dyDescent="0.25">
      <c r="A246" s="4" t="s">
        <v>209</v>
      </c>
      <c r="B246" s="4" t="s">
        <v>59</v>
      </c>
      <c r="C246" s="4" t="s">
        <v>135</v>
      </c>
      <c r="D246" s="4" t="s">
        <v>136</v>
      </c>
      <c r="E246" s="6">
        <v>63996</v>
      </c>
      <c r="F246" s="4" t="s">
        <v>206</v>
      </c>
      <c r="G246" s="6">
        <v>364598</v>
      </c>
      <c r="H246" s="6">
        <v>1755</v>
      </c>
      <c r="I246" s="6">
        <v>43688</v>
      </c>
      <c r="J246" s="6">
        <v>20308</v>
      </c>
      <c r="K246" s="6"/>
    </row>
    <row r="247" spans="1:11" ht="14.55" customHeight="1" x14ac:dyDescent="0.25">
      <c r="A247" s="4" t="s">
        <v>209</v>
      </c>
      <c r="B247" s="4" t="s">
        <v>59</v>
      </c>
      <c r="C247" s="4" t="s">
        <v>137</v>
      </c>
      <c r="D247" s="4" t="s">
        <v>138</v>
      </c>
      <c r="E247" s="6">
        <v>56750</v>
      </c>
      <c r="F247" s="4" t="s">
        <v>206</v>
      </c>
      <c r="G247" s="6">
        <v>213059</v>
      </c>
      <c r="H247" s="6">
        <v>2664</v>
      </c>
      <c r="I247" s="6">
        <v>41953</v>
      </c>
      <c r="J247" s="6">
        <v>14797</v>
      </c>
      <c r="K247" s="6"/>
    </row>
    <row r="248" spans="1:11" ht="14.55" customHeight="1" x14ac:dyDescent="0.25">
      <c r="A248" s="4" t="s">
        <v>209</v>
      </c>
      <c r="B248" s="4" t="s">
        <v>59</v>
      </c>
      <c r="C248" s="4" t="s">
        <v>139</v>
      </c>
      <c r="D248" s="4" t="s">
        <v>140</v>
      </c>
      <c r="E248" s="6">
        <v>64782</v>
      </c>
      <c r="F248" s="4" t="s">
        <v>206</v>
      </c>
      <c r="G248" s="6">
        <v>401590</v>
      </c>
      <c r="H248" s="6">
        <v>1613</v>
      </c>
      <c r="I248" s="6">
        <v>48107</v>
      </c>
      <c r="J248" s="6">
        <v>16675</v>
      </c>
      <c r="K248" s="6"/>
    </row>
    <row r="249" spans="1:11" ht="14.55" customHeight="1" x14ac:dyDescent="0.25">
      <c r="A249" s="4" t="s">
        <v>209</v>
      </c>
      <c r="B249" s="4" t="s">
        <v>59</v>
      </c>
      <c r="C249" s="4" t="s">
        <v>141</v>
      </c>
      <c r="D249" s="4" t="s">
        <v>142</v>
      </c>
      <c r="E249" s="6">
        <v>66990</v>
      </c>
      <c r="F249" s="4" t="s">
        <v>206</v>
      </c>
      <c r="G249" s="6">
        <v>291582</v>
      </c>
      <c r="H249" s="6">
        <v>2297</v>
      </c>
      <c r="I249" s="6">
        <v>49002</v>
      </c>
      <c r="J249" s="6">
        <v>17988</v>
      </c>
      <c r="K249" s="6"/>
    </row>
    <row r="250" spans="1:11" ht="14.55" customHeight="1" x14ac:dyDescent="0.25">
      <c r="A250" s="4" t="s">
        <v>209</v>
      </c>
      <c r="B250" s="4" t="s">
        <v>59</v>
      </c>
      <c r="C250" s="4" t="s">
        <v>143</v>
      </c>
      <c r="D250" s="4" t="s">
        <v>144</v>
      </c>
      <c r="E250" s="6">
        <v>38936</v>
      </c>
      <c r="F250" s="4" t="s">
        <v>206</v>
      </c>
      <c r="G250" s="6">
        <v>470329</v>
      </c>
      <c r="H250" s="6">
        <v>828</v>
      </c>
      <c r="I250" s="6">
        <v>23330</v>
      </c>
      <c r="J250" s="6">
        <v>15606</v>
      </c>
      <c r="K250" s="6"/>
    </row>
    <row r="251" spans="1:11" ht="14.55" customHeight="1" x14ac:dyDescent="0.25">
      <c r="A251" s="4" t="s">
        <v>209</v>
      </c>
      <c r="B251" s="4" t="s">
        <v>59</v>
      </c>
      <c r="C251" s="4" t="s">
        <v>145</v>
      </c>
      <c r="D251" s="4" t="s">
        <v>146</v>
      </c>
      <c r="E251" s="6">
        <v>62719</v>
      </c>
      <c r="F251" s="4" t="s">
        <v>206</v>
      </c>
      <c r="G251" s="6">
        <v>714479</v>
      </c>
      <c r="H251" s="6">
        <v>878</v>
      </c>
      <c r="I251" s="6">
        <v>36621</v>
      </c>
      <c r="J251" s="6">
        <v>26098</v>
      </c>
      <c r="K251" s="6"/>
    </row>
    <row r="252" spans="1:11" ht="14.55" customHeight="1" x14ac:dyDescent="0.25">
      <c r="A252" s="4" t="s">
        <v>209</v>
      </c>
      <c r="B252" s="4" t="s">
        <v>59</v>
      </c>
      <c r="C252" s="4" t="s">
        <v>147</v>
      </c>
      <c r="D252" s="4" t="s">
        <v>148</v>
      </c>
      <c r="E252" s="6">
        <v>197500</v>
      </c>
      <c r="F252" s="4" t="s">
        <v>206</v>
      </c>
      <c r="G252" s="6">
        <v>1034175</v>
      </c>
      <c r="H252" s="6">
        <v>1910</v>
      </c>
      <c r="I252" s="6">
        <v>133137</v>
      </c>
      <c r="J252" s="6">
        <v>64363</v>
      </c>
      <c r="K252" s="6"/>
    </row>
    <row r="253" spans="1:11" ht="14.55" customHeight="1" x14ac:dyDescent="0.25">
      <c r="A253" s="4" t="s">
        <v>209</v>
      </c>
      <c r="B253" s="4" t="s">
        <v>59</v>
      </c>
      <c r="C253" s="4" t="s">
        <v>149</v>
      </c>
      <c r="D253" s="4" t="s">
        <v>150</v>
      </c>
      <c r="E253" s="6">
        <v>58418</v>
      </c>
      <c r="F253" s="4" t="s">
        <v>206</v>
      </c>
      <c r="G253" s="6">
        <v>695868</v>
      </c>
      <c r="H253" s="6">
        <v>839</v>
      </c>
      <c r="I253" s="6">
        <v>32645</v>
      </c>
      <c r="J253" s="6">
        <v>25773</v>
      </c>
      <c r="K253" s="6"/>
    </row>
    <row r="254" spans="1:11" ht="14.55" customHeight="1" x14ac:dyDescent="0.25">
      <c r="A254" s="4" t="s">
        <v>209</v>
      </c>
      <c r="B254" s="4" t="s">
        <v>59</v>
      </c>
      <c r="C254" s="4" t="s">
        <v>151</v>
      </c>
      <c r="D254" s="4" t="s">
        <v>152</v>
      </c>
      <c r="E254" s="6">
        <v>56921</v>
      </c>
      <c r="F254" s="4" t="s">
        <v>206</v>
      </c>
      <c r="G254" s="6">
        <v>252889</v>
      </c>
      <c r="H254" s="6">
        <v>2251</v>
      </c>
      <c r="I254" s="6">
        <v>40866</v>
      </c>
      <c r="J254" s="6">
        <v>16055</v>
      </c>
      <c r="K254" s="6"/>
    </row>
    <row r="255" spans="1:11" ht="14.55" customHeight="1" x14ac:dyDescent="0.25">
      <c r="A255" s="4" t="s">
        <v>209</v>
      </c>
      <c r="B255" s="4" t="s">
        <v>59</v>
      </c>
      <c r="C255" s="4" t="s">
        <v>153</v>
      </c>
      <c r="D255" s="4" t="s">
        <v>154</v>
      </c>
      <c r="E255" s="6">
        <v>67980</v>
      </c>
      <c r="F255" s="4" t="s">
        <v>206</v>
      </c>
      <c r="G255" s="6">
        <v>396200</v>
      </c>
      <c r="H255" s="6">
        <v>1716</v>
      </c>
      <c r="I255" s="6">
        <v>48109</v>
      </c>
      <c r="J255" s="6">
        <v>19871</v>
      </c>
      <c r="K255" s="6"/>
    </row>
    <row r="256" spans="1:11" ht="14.55" customHeight="1" x14ac:dyDescent="0.25">
      <c r="A256" s="4" t="s">
        <v>209</v>
      </c>
      <c r="B256" s="4" t="s">
        <v>59</v>
      </c>
      <c r="C256" s="4" t="s">
        <v>155</v>
      </c>
      <c r="D256" s="4" t="s">
        <v>156</v>
      </c>
      <c r="E256" s="6">
        <v>28441</v>
      </c>
      <c r="F256" s="4" t="s">
        <v>206</v>
      </c>
      <c r="G256" s="6">
        <v>141206</v>
      </c>
      <c r="H256" s="6">
        <v>2014</v>
      </c>
      <c r="I256" s="6">
        <v>19832</v>
      </c>
      <c r="J256" s="6">
        <v>8609</v>
      </c>
      <c r="K256" s="6"/>
    </row>
    <row r="257" spans="1:11" ht="14.55" customHeight="1" x14ac:dyDescent="0.25">
      <c r="A257" s="4" t="s">
        <v>209</v>
      </c>
      <c r="B257" s="4" t="s">
        <v>59</v>
      </c>
      <c r="C257" s="4" t="s">
        <v>157</v>
      </c>
      <c r="D257" s="4" t="s">
        <v>158</v>
      </c>
      <c r="E257" s="6">
        <v>29769</v>
      </c>
      <c r="F257" s="4" t="s">
        <v>206</v>
      </c>
      <c r="G257" s="6">
        <v>158842</v>
      </c>
      <c r="H257" s="6">
        <v>1874</v>
      </c>
      <c r="I257" s="6">
        <v>22916</v>
      </c>
      <c r="J257" s="6">
        <v>6853</v>
      </c>
      <c r="K257" s="6"/>
    </row>
    <row r="258" spans="1:11" ht="14.55" customHeight="1" x14ac:dyDescent="0.25">
      <c r="A258" s="4" t="s">
        <v>209</v>
      </c>
      <c r="B258" s="4" t="s">
        <v>59</v>
      </c>
      <c r="C258" s="4" t="s">
        <v>159</v>
      </c>
      <c r="D258" s="4" t="s">
        <v>160</v>
      </c>
      <c r="E258" s="6">
        <v>50963</v>
      </c>
      <c r="F258" s="4" t="s">
        <v>206</v>
      </c>
      <c r="G258" s="6">
        <v>600103</v>
      </c>
      <c r="H258" s="6">
        <v>849</v>
      </c>
      <c r="I258" s="6">
        <v>34074</v>
      </c>
      <c r="J258" s="6">
        <v>16889</v>
      </c>
      <c r="K258" s="6"/>
    </row>
    <row r="259" spans="1:11" ht="14.55" customHeight="1" x14ac:dyDescent="0.25">
      <c r="A259" s="4" t="s">
        <v>209</v>
      </c>
      <c r="B259" s="4" t="s">
        <v>59</v>
      </c>
      <c r="C259" s="4" t="s">
        <v>161</v>
      </c>
      <c r="D259" s="4" t="s">
        <v>162</v>
      </c>
      <c r="E259" s="6">
        <v>48367</v>
      </c>
      <c r="F259" s="4" t="s">
        <v>206</v>
      </c>
      <c r="G259" s="6">
        <v>516199</v>
      </c>
      <c r="H259" s="6">
        <v>937</v>
      </c>
      <c r="I259" s="6">
        <v>31564</v>
      </c>
      <c r="J259" s="6">
        <v>16803</v>
      </c>
      <c r="K259" s="6"/>
    </row>
    <row r="260" spans="1:11" ht="14.55" customHeight="1" x14ac:dyDescent="0.25">
      <c r="A260" s="4" t="s">
        <v>209</v>
      </c>
      <c r="B260" s="4" t="s">
        <v>59</v>
      </c>
      <c r="C260" s="4" t="s">
        <v>163</v>
      </c>
      <c r="D260" s="4" t="s">
        <v>164</v>
      </c>
      <c r="E260" s="6">
        <v>101003</v>
      </c>
      <c r="F260" s="4" t="s">
        <v>206</v>
      </c>
      <c r="G260" s="6">
        <v>496391</v>
      </c>
      <c r="H260" s="6">
        <v>2035</v>
      </c>
      <c r="I260" s="6">
        <v>66567</v>
      </c>
      <c r="J260" s="6">
        <v>34436</v>
      </c>
      <c r="K260" s="6"/>
    </row>
    <row r="261" spans="1:11" ht="14.55" customHeight="1" x14ac:dyDescent="0.25">
      <c r="A261" s="4" t="s">
        <v>209</v>
      </c>
      <c r="B261" s="4" t="s">
        <v>59</v>
      </c>
      <c r="C261" s="4" t="s">
        <v>165</v>
      </c>
      <c r="D261" s="4" t="s">
        <v>166</v>
      </c>
      <c r="E261" s="6">
        <v>74786</v>
      </c>
      <c r="F261" s="4" t="s">
        <v>206</v>
      </c>
      <c r="G261" s="6">
        <v>371425</v>
      </c>
      <c r="H261" s="6">
        <v>2013</v>
      </c>
      <c r="I261" s="6">
        <v>51050</v>
      </c>
      <c r="J261" s="6">
        <v>23736</v>
      </c>
      <c r="K261" s="6"/>
    </row>
    <row r="262" spans="1:11" ht="14.55" customHeight="1" x14ac:dyDescent="0.25">
      <c r="A262" s="4" t="s">
        <v>209</v>
      </c>
      <c r="B262" s="4" t="s">
        <v>59</v>
      </c>
      <c r="C262" s="4" t="s">
        <v>167</v>
      </c>
      <c r="D262" s="4" t="s">
        <v>168</v>
      </c>
      <c r="E262" s="6">
        <v>63611</v>
      </c>
      <c r="F262" s="4" t="s">
        <v>206</v>
      </c>
      <c r="G262" s="6">
        <v>287634</v>
      </c>
      <c r="H262" s="6">
        <v>2212</v>
      </c>
      <c r="I262" s="6">
        <v>47827</v>
      </c>
      <c r="J262" s="6">
        <v>15784</v>
      </c>
      <c r="K262" s="6"/>
    </row>
    <row r="263" spans="1:11" ht="14.55" customHeight="1" x14ac:dyDescent="0.25">
      <c r="A263" s="4" t="s">
        <v>209</v>
      </c>
      <c r="B263" s="4" t="s">
        <v>59</v>
      </c>
      <c r="C263" s="4" t="s">
        <v>169</v>
      </c>
      <c r="D263" s="4" t="s">
        <v>170</v>
      </c>
      <c r="E263" s="6">
        <v>38034</v>
      </c>
      <c r="F263" s="4" t="s">
        <v>206</v>
      </c>
      <c r="G263" s="6">
        <v>339565</v>
      </c>
      <c r="H263" s="6">
        <v>1120</v>
      </c>
      <c r="I263" s="6">
        <v>28271</v>
      </c>
      <c r="J263" s="6">
        <v>9763</v>
      </c>
      <c r="K263" s="6"/>
    </row>
    <row r="264" spans="1:11" ht="14.55" customHeight="1" x14ac:dyDescent="0.25">
      <c r="A264" s="4" t="s">
        <v>209</v>
      </c>
      <c r="B264" s="4" t="s">
        <v>59</v>
      </c>
      <c r="C264" s="4" t="s">
        <v>171</v>
      </c>
      <c r="D264" s="4" t="s">
        <v>172</v>
      </c>
      <c r="E264" s="6">
        <v>79737</v>
      </c>
      <c r="F264" s="4" t="s">
        <v>206</v>
      </c>
      <c r="G264" s="6">
        <v>548197</v>
      </c>
      <c r="H264" s="6">
        <v>1455</v>
      </c>
      <c r="I264" s="6">
        <v>57138</v>
      </c>
      <c r="J264" s="6">
        <v>22599</v>
      </c>
      <c r="K264" s="6"/>
    </row>
    <row r="265" spans="1:11" ht="14.55" customHeight="1" x14ac:dyDescent="0.25">
      <c r="A265" s="4" t="s">
        <v>209</v>
      </c>
      <c r="B265" s="4" t="s">
        <v>59</v>
      </c>
      <c r="C265" s="4" t="s">
        <v>173</v>
      </c>
      <c r="D265" s="4" t="s">
        <v>174</v>
      </c>
      <c r="E265" s="6">
        <v>132528</v>
      </c>
      <c r="F265" s="4" t="s">
        <v>206</v>
      </c>
      <c r="G265" s="6">
        <v>891551</v>
      </c>
      <c r="H265" s="6">
        <v>1486</v>
      </c>
      <c r="I265" s="6">
        <v>84874</v>
      </c>
      <c r="J265" s="6">
        <v>47654</v>
      </c>
      <c r="K265" s="6"/>
    </row>
    <row r="266" spans="1:11" ht="14.55" customHeight="1" x14ac:dyDescent="0.25">
      <c r="A266" s="4" t="s">
        <v>209</v>
      </c>
      <c r="B266" s="4" t="s">
        <v>59</v>
      </c>
      <c r="C266" s="4" t="s">
        <v>82</v>
      </c>
      <c r="D266" s="4" t="s">
        <v>82</v>
      </c>
      <c r="E266" s="6">
        <v>1976</v>
      </c>
      <c r="F266" s="4"/>
      <c r="G266" s="6"/>
      <c r="H266" s="6"/>
      <c r="I266" s="6">
        <v>1575</v>
      </c>
      <c r="J266" s="6">
        <v>401</v>
      </c>
      <c r="K266" s="6"/>
    </row>
    <row r="267" spans="1:11" ht="14.55" customHeight="1" x14ac:dyDescent="0.25">
      <c r="A267" s="4" t="s">
        <v>209</v>
      </c>
      <c r="B267" s="4" t="s">
        <v>60</v>
      </c>
      <c r="C267" s="4" t="s">
        <v>90</v>
      </c>
      <c r="D267" s="4" t="s">
        <v>91</v>
      </c>
      <c r="E267" s="6">
        <v>52111</v>
      </c>
      <c r="F267" s="4" t="s">
        <v>207</v>
      </c>
      <c r="G267" s="6">
        <v>292290</v>
      </c>
      <c r="H267" s="6">
        <v>1783</v>
      </c>
      <c r="I267" s="6">
        <v>37535</v>
      </c>
      <c r="J267" s="6">
        <v>14576</v>
      </c>
      <c r="K267" s="6"/>
    </row>
    <row r="268" spans="1:11" ht="14.55" customHeight="1" x14ac:dyDescent="0.25">
      <c r="A268" s="4" t="s">
        <v>209</v>
      </c>
      <c r="B268" s="4" t="s">
        <v>60</v>
      </c>
      <c r="C268" s="4" t="s">
        <v>93</v>
      </c>
      <c r="D268" s="4" t="s">
        <v>94</v>
      </c>
      <c r="E268" s="6">
        <v>54006</v>
      </c>
      <c r="F268" s="4" t="s">
        <v>207</v>
      </c>
      <c r="G268" s="6">
        <v>348383</v>
      </c>
      <c r="H268" s="6">
        <v>1550</v>
      </c>
      <c r="I268" s="6">
        <v>36815</v>
      </c>
      <c r="J268" s="6">
        <v>17191</v>
      </c>
      <c r="K268" s="6"/>
    </row>
    <row r="269" spans="1:11" ht="14.55" customHeight="1" x14ac:dyDescent="0.25">
      <c r="A269" s="4" t="s">
        <v>209</v>
      </c>
      <c r="B269" s="4" t="s">
        <v>60</v>
      </c>
      <c r="C269" s="4" t="s">
        <v>95</v>
      </c>
      <c r="D269" s="4" t="s">
        <v>96</v>
      </c>
      <c r="E269" s="6">
        <v>72230</v>
      </c>
      <c r="F269" s="4" t="s">
        <v>207</v>
      </c>
      <c r="G269" s="6">
        <v>513476</v>
      </c>
      <c r="H269" s="6">
        <v>1407</v>
      </c>
      <c r="I269" s="6">
        <v>40784</v>
      </c>
      <c r="J269" s="6">
        <v>31446</v>
      </c>
      <c r="K269" s="6"/>
    </row>
    <row r="270" spans="1:11" ht="14.55" customHeight="1" x14ac:dyDescent="0.25">
      <c r="A270" s="4" t="s">
        <v>209</v>
      </c>
      <c r="B270" s="4" t="s">
        <v>60</v>
      </c>
      <c r="C270" s="4" t="s">
        <v>97</v>
      </c>
      <c r="D270" s="4" t="s">
        <v>98</v>
      </c>
      <c r="E270" s="6">
        <v>63181</v>
      </c>
      <c r="F270" s="4" t="s">
        <v>207</v>
      </c>
      <c r="G270" s="6">
        <v>440511</v>
      </c>
      <c r="H270" s="6">
        <v>1434</v>
      </c>
      <c r="I270" s="6">
        <v>42134</v>
      </c>
      <c r="J270" s="6">
        <v>21047</v>
      </c>
      <c r="K270" s="6"/>
    </row>
    <row r="271" spans="1:11" ht="14.55" customHeight="1" x14ac:dyDescent="0.25">
      <c r="A271" s="4" t="s">
        <v>209</v>
      </c>
      <c r="B271" s="4" t="s">
        <v>60</v>
      </c>
      <c r="C271" s="4" t="s">
        <v>99</v>
      </c>
      <c r="D271" s="4" t="s">
        <v>100</v>
      </c>
      <c r="E271" s="6">
        <v>44457</v>
      </c>
      <c r="F271" s="4" t="s">
        <v>207</v>
      </c>
      <c r="G271" s="6">
        <v>343665</v>
      </c>
      <c r="H271" s="6">
        <v>1294</v>
      </c>
      <c r="I271" s="6">
        <v>30996</v>
      </c>
      <c r="J271" s="6">
        <v>13461</v>
      </c>
      <c r="K271" s="6"/>
    </row>
    <row r="272" spans="1:11" ht="14.55" customHeight="1" x14ac:dyDescent="0.25">
      <c r="A272" s="4" t="s">
        <v>209</v>
      </c>
      <c r="B272" s="4" t="s">
        <v>60</v>
      </c>
      <c r="C272" s="4" t="s">
        <v>101</v>
      </c>
      <c r="D272" s="4" t="s">
        <v>102</v>
      </c>
      <c r="E272" s="6">
        <v>86604</v>
      </c>
      <c r="F272" s="4" t="s">
        <v>207</v>
      </c>
      <c r="G272" s="6">
        <v>556671</v>
      </c>
      <c r="H272" s="6">
        <v>1556</v>
      </c>
      <c r="I272" s="6">
        <v>63169</v>
      </c>
      <c r="J272" s="6">
        <v>23435</v>
      </c>
      <c r="K272" s="6"/>
    </row>
    <row r="273" spans="1:11" ht="14.55" customHeight="1" x14ac:dyDescent="0.25">
      <c r="A273" s="4" t="s">
        <v>209</v>
      </c>
      <c r="B273" s="4" t="s">
        <v>60</v>
      </c>
      <c r="C273" s="4" t="s">
        <v>103</v>
      </c>
      <c r="D273" s="4" t="s">
        <v>104</v>
      </c>
      <c r="E273" s="6">
        <v>59793</v>
      </c>
      <c r="F273" s="4" t="s">
        <v>207</v>
      </c>
      <c r="G273" s="6">
        <v>284283</v>
      </c>
      <c r="H273" s="6">
        <v>2103</v>
      </c>
      <c r="I273" s="6">
        <v>44263</v>
      </c>
      <c r="J273" s="6">
        <v>15530</v>
      </c>
      <c r="K273" s="6"/>
    </row>
    <row r="274" spans="1:11" ht="14.55" customHeight="1" x14ac:dyDescent="0.25">
      <c r="A274" s="4" t="s">
        <v>209</v>
      </c>
      <c r="B274" s="4" t="s">
        <v>60</v>
      </c>
      <c r="C274" s="4" t="s">
        <v>105</v>
      </c>
      <c r="D274" s="4" t="s">
        <v>106</v>
      </c>
      <c r="E274" s="6">
        <v>178790</v>
      </c>
      <c r="F274" s="4" t="s">
        <v>207</v>
      </c>
      <c r="G274" s="6">
        <v>902683</v>
      </c>
      <c r="H274" s="6">
        <v>1981</v>
      </c>
      <c r="I274" s="6">
        <v>125613</v>
      </c>
      <c r="J274" s="6">
        <v>53177</v>
      </c>
      <c r="K274" s="6"/>
    </row>
    <row r="275" spans="1:11" ht="14.55" customHeight="1" x14ac:dyDescent="0.25">
      <c r="A275" s="4" t="s">
        <v>209</v>
      </c>
      <c r="B275" s="4" t="s">
        <v>60</v>
      </c>
      <c r="C275" s="4" t="s">
        <v>107</v>
      </c>
      <c r="D275" s="4" t="s">
        <v>108</v>
      </c>
      <c r="E275" s="6">
        <v>39030</v>
      </c>
      <c r="F275" s="4" t="s">
        <v>207</v>
      </c>
      <c r="G275" s="6">
        <v>149282</v>
      </c>
      <c r="H275" s="6">
        <v>2615</v>
      </c>
      <c r="I275" s="6">
        <v>27884</v>
      </c>
      <c r="J275" s="6">
        <v>11146</v>
      </c>
      <c r="K275" s="6"/>
    </row>
    <row r="276" spans="1:11" ht="14.55" customHeight="1" x14ac:dyDescent="0.25">
      <c r="A276" s="4" t="s">
        <v>209</v>
      </c>
      <c r="B276" s="4" t="s">
        <v>60</v>
      </c>
      <c r="C276" s="4" t="s">
        <v>109</v>
      </c>
      <c r="D276" s="4" t="s">
        <v>110</v>
      </c>
      <c r="E276" s="6">
        <v>62448</v>
      </c>
      <c r="F276" s="4" t="s">
        <v>207</v>
      </c>
      <c r="G276" s="6">
        <v>317066</v>
      </c>
      <c r="H276" s="6">
        <v>1970</v>
      </c>
      <c r="I276" s="6">
        <v>42878</v>
      </c>
      <c r="J276" s="6">
        <v>19570</v>
      </c>
      <c r="K276" s="6"/>
    </row>
    <row r="277" spans="1:11" ht="14.55" customHeight="1" x14ac:dyDescent="0.25">
      <c r="A277" s="4" t="s">
        <v>209</v>
      </c>
      <c r="B277" s="4" t="s">
        <v>60</v>
      </c>
      <c r="C277" s="4" t="s">
        <v>111</v>
      </c>
      <c r="D277" s="4" t="s">
        <v>112</v>
      </c>
      <c r="E277" s="6">
        <v>67859</v>
      </c>
      <c r="F277" s="4" t="s">
        <v>207</v>
      </c>
      <c r="G277" s="6">
        <v>368032</v>
      </c>
      <c r="H277" s="6">
        <v>1844</v>
      </c>
      <c r="I277" s="6">
        <v>46596</v>
      </c>
      <c r="J277" s="6">
        <v>21263</v>
      </c>
      <c r="K277" s="6"/>
    </row>
    <row r="278" spans="1:11" ht="14.55" customHeight="1" x14ac:dyDescent="0.25">
      <c r="A278" s="4" t="s">
        <v>209</v>
      </c>
      <c r="B278" s="4" t="s">
        <v>60</v>
      </c>
      <c r="C278" s="4" t="s">
        <v>113</v>
      </c>
      <c r="D278" s="4" t="s">
        <v>114</v>
      </c>
      <c r="E278" s="6">
        <v>67134</v>
      </c>
      <c r="F278" s="4" t="s">
        <v>207</v>
      </c>
      <c r="G278" s="6">
        <v>371177</v>
      </c>
      <c r="H278" s="6">
        <v>1809</v>
      </c>
      <c r="I278" s="6">
        <v>48037</v>
      </c>
      <c r="J278" s="6">
        <v>19097</v>
      </c>
      <c r="K278" s="6"/>
    </row>
    <row r="279" spans="1:11" ht="14.55" customHeight="1" x14ac:dyDescent="0.25">
      <c r="A279" s="4" t="s">
        <v>209</v>
      </c>
      <c r="B279" s="4" t="s">
        <v>60</v>
      </c>
      <c r="C279" s="4" t="s">
        <v>115</v>
      </c>
      <c r="D279" s="4" t="s">
        <v>116</v>
      </c>
      <c r="E279" s="6">
        <v>41671</v>
      </c>
      <c r="F279" s="4" t="s">
        <v>207</v>
      </c>
      <c r="G279" s="6">
        <v>244894</v>
      </c>
      <c r="H279" s="6">
        <v>1702</v>
      </c>
      <c r="I279" s="6">
        <v>30458</v>
      </c>
      <c r="J279" s="6">
        <v>11213</v>
      </c>
      <c r="K279" s="6"/>
    </row>
    <row r="280" spans="1:11" ht="14.55" customHeight="1" x14ac:dyDescent="0.25">
      <c r="A280" s="4" t="s">
        <v>209</v>
      </c>
      <c r="B280" s="4" t="s">
        <v>60</v>
      </c>
      <c r="C280" s="4" t="s">
        <v>117</v>
      </c>
      <c r="D280" s="4" t="s">
        <v>118</v>
      </c>
      <c r="E280" s="6">
        <v>32094</v>
      </c>
      <c r="F280" s="4" t="s">
        <v>207</v>
      </c>
      <c r="G280" s="6">
        <v>264318</v>
      </c>
      <c r="H280" s="6">
        <v>1214</v>
      </c>
      <c r="I280" s="6">
        <v>23193</v>
      </c>
      <c r="J280" s="6">
        <v>8901</v>
      </c>
      <c r="K280" s="6"/>
    </row>
    <row r="281" spans="1:11" ht="14.55" customHeight="1" x14ac:dyDescent="0.25">
      <c r="A281" s="4" t="s">
        <v>209</v>
      </c>
      <c r="B281" s="4" t="s">
        <v>60</v>
      </c>
      <c r="C281" s="4" t="s">
        <v>119</v>
      </c>
      <c r="D281" s="4" t="s">
        <v>120</v>
      </c>
      <c r="E281" s="6">
        <v>33613</v>
      </c>
      <c r="F281" s="4" t="s">
        <v>207</v>
      </c>
      <c r="G281" s="6">
        <v>203862</v>
      </c>
      <c r="H281" s="6">
        <v>1649</v>
      </c>
      <c r="I281" s="6">
        <v>24800</v>
      </c>
      <c r="J281" s="6">
        <v>8813</v>
      </c>
      <c r="K281" s="6"/>
    </row>
    <row r="282" spans="1:11" ht="14.55" customHeight="1" x14ac:dyDescent="0.25">
      <c r="A282" s="4" t="s">
        <v>209</v>
      </c>
      <c r="B282" s="4" t="s">
        <v>60</v>
      </c>
      <c r="C282" s="4" t="s">
        <v>121</v>
      </c>
      <c r="D282" s="4" t="s">
        <v>122</v>
      </c>
      <c r="E282" s="6">
        <v>187204</v>
      </c>
      <c r="F282" s="4" t="s">
        <v>207</v>
      </c>
      <c r="G282" s="6">
        <v>1090782</v>
      </c>
      <c r="H282" s="6">
        <v>1716</v>
      </c>
      <c r="I282" s="6">
        <v>122496</v>
      </c>
      <c r="J282" s="6">
        <v>64708</v>
      </c>
      <c r="K282" s="6"/>
    </row>
    <row r="283" spans="1:11" ht="14.55" customHeight="1" x14ac:dyDescent="0.25">
      <c r="A283" s="4" t="s">
        <v>209</v>
      </c>
      <c r="B283" s="4" t="s">
        <v>60</v>
      </c>
      <c r="C283" s="4" t="s">
        <v>123</v>
      </c>
      <c r="D283" s="4" t="s">
        <v>124</v>
      </c>
      <c r="E283" s="6">
        <v>98938</v>
      </c>
      <c r="F283" s="4" t="s">
        <v>207</v>
      </c>
      <c r="G283" s="6">
        <v>596035</v>
      </c>
      <c r="H283" s="6">
        <v>1660</v>
      </c>
      <c r="I283" s="6">
        <v>70147</v>
      </c>
      <c r="J283" s="6">
        <v>28791</v>
      </c>
      <c r="K283" s="6"/>
    </row>
    <row r="284" spans="1:11" ht="14.55" customHeight="1" x14ac:dyDescent="0.25">
      <c r="A284" s="4" t="s">
        <v>209</v>
      </c>
      <c r="B284" s="4" t="s">
        <v>60</v>
      </c>
      <c r="C284" s="4" t="s">
        <v>125</v>
      </c>
      <c r="D284" s="4" t="s">
        <v>126</v>
      </c>
      <c r="E284" s="6">
        <v>44126</v>
      </c>
      <c r="F284" s="4" t="s">
        <v>207</v>
      </c>
      <c r="G284" s="6">
        <v>239544</v>
      </c>
      <c r="H284" s="6">
        <v>1842</v>
      </c>
      <c r="I284" s="6">
        <v>31310</v>
      </c>
      <c r="J284" s="6">
        <v>12816</v>
      </c>
      <c r="K284" s="6"/>
    </row>
    <row r="285" spans="1:11" ht="14.55" customHeight="1" x14ac:dyDescent="0.25">
      <c r="A285" s="4" t="s">
        <v>209</v>
      </c>
      <c r="B285" s="4" t="s">
        <v>60</v>
      </c>
      <c r="C285" s="4" t="s">
        <v>127</v>
      </c>
      <c r="D285" s="4" t="s">
        <v>128</v>
      </c>
      <c r="E285" s="6">
        <v>76709</v>
      </c>
      <c r="F285" s="4" t="s">
        <v>207</v>
      </c>
      <c r="G285" s="6">
        <v>496982</v>
      </c>
      <c r="H285" s="6">
        <v>1543</v>
      </c>
      <c r="I285" s="6">
        <v>53056</v>
      </c>
      <c r="J285" s="6">
        <v>23653</v>
      </c>
      <c r="K285" s="6"/>
    </row>
    <row r="286" spans="1:11" ht="14.55" customHeight="1" x14ac:dyDescent="0.25">
      <c r="A286" s="4" t="s">
        <v>209</v>
      </c>
      <c r="B286" s="4" t="s">
        <v>60</v>
      </c>
      <c r="C286" s="4" t="s">
        <v>129</v>
      </c>
      <c r="D286" s="4" t="s">
        <v>130</v>
      </c>
      <c r="E286" s="6">
        <v>122569</v>
      </c>
      <c r="F286" s="4" t="s">
        <v>207</v>
      </c>
      <c r="G286" s="6">
        <v>520798</v>
      </c>
      <c r="H286" s="6">
        <v>2353</v>
      </c>
      <c r="I286" s="6">
        <v>86888</v>
      </c>
      <c r="J286" s="6">
        <v>35681</v>
      </c>
      <c r="K286" s="6"/>
    </row>
    <row r="287" spans="1:11" ht="14.55" customHeight="1" x14ac:dyDescent="0.25">
      <c r="A287" s="4" t="s">
        <v>209</v>
      </c>
      <c r="B287" s="4" t="s">
        <v>60</v>
      </c>
      <c r="C287" s="4" t="s">
        <v>131</v>
      </c>
      <c r="D287" s="4" t="s">
        <v>132</v>
      </c>
      <c r="E287" s="6">
        <v>99798</v>
      </c>
      <c r="F287" s="4" t="s">
        <v>207</v>
      </c>
      <c r="G287" s="6">
        <v>585234</v>
      </c>
      <c r="H287" s="6">
        <v>1705</v>
      </c>
      <c r="I287" s="6">
        <v>75006</v>
      </c>
      <c r="J287" s="6">
        <v>24792</v>
      </c>
      <c r="K287" s="6"/>
    </row>
    <row r="288" spans="1:11" ht="14.55" customHeight="1" x14ac:dyDescent="0.25">
      <c r="A288" s="4" t="s">
        <v>209</v>
      </c>
      <c r="B288" s="4" t="s">
        <v>60</v>
      </c>
      <c r="C288" s="4" t="s">
        <v>133</v>
      </c>
      <c r="D288" s="4" t="s">
        <v>134</v>
      </c>
      <c r="E288" s="6">
        <v>121655</v>
      </c>
      <c r="F288" s="4" t="s">
        <v>207</v>
      </c>
      <c r="G288" s="6">
        <v>592790</v>
      </c>
      <c r="H288" s="6">
        <v>2052</v>
      </c>
      <c r="I288" s="6">
        <v>82955</v>
      </c>
      <c r="J288" s="6">
        <v>38700</v>
      </c>
      <c r="K288" s="6"/>
    </row>
    <row r="289" spans="1:11" ht="14.55" customHeight="1" x14ac:dyDescent="0.25">
      <c r="A289" s="4" t="s">
        <v>209</v>
      </c>
      <c r="B289" s="4" t="s">
        <v>60</v>
      </c>
      <c r="C289" s="4" t="s">
        <v>135</v>
      </c>
      <c r="D289" s="4" t="s">
        <v>136</v>
      </c>
      <c r="E289" s="6">
        <v>68406</v>
      </c>
      <c r="F289" s="4" t="s">
        <v>207</v>
      </c>
      <c r="G289" s="6">
        <v>373450</v>
      </c>
      <c r="H289" s="6">
        <v>1832</v>
      </c>
      <c r="I289" s="6">
        <v>46925</v>
      </c>
      <c r="J289" s="6">
        <v>21481</v>
      </c>
      <c r="K289" s="6"/>
    </row>
    <row r="290" spans="1:11" ht="14.55" customHeight="1" x14ac:dyDescent="0.25">
      <c r="A290" s="4" t="s">
        <v>209</v>
      </c>
      <c r="B290" s="4" t="s">
        <v>60</v>
      </c>
      <c r="C290" s="4" t="s">
        <v>137</v>
      </c>
      <c r="D290" s="4" t="s">
        <v>138</v>
      </c>
      <c r="E290" s="6">
        <v>59407</v>
      </c>
      <c r="F290" s="4" t="s">
        <v>207</v>
      </c>
      <c r="G290" s="6">
        <v>216987</v>
      </c>
      <c r="H290" s="6">
        <v>2738</v>
      </c>
      <c r="I290" s="6">
        <v>44374</v>
      </c>
      <c r="J290" s="6">
        <v>15033</v>
      </c>
      <c r="K290" s="6"/>
    </row>
    <row r="291" spans="1:11" ht="14.55" customHeight="1" x14ac:dyDescent="0.25">
      <c r="A291" s="4" t="s">
        <v>209</v>
      </c>
      <c r="B291" s="4" t="s">
        <v>60</v>
      </c>
      <c r="C291" s="4" t="s">
        <v>139</v>
      </c>
      <c r="D291" s="4" t="s">
        <v>140</v>
      </c>
      <c r="E291" s="6">
        <v>68922</v>
      </c>
      <c r="F291" s="4" t="s">
        <v>207</v>
      </c>
      <c r="G291" s="6">
        <v>408719</v>
      </c>
      <c r="H291" s="6">
        <v>1686</v>
      </c>
      <c r="I291" s="6">
        <v>50817</v>
      </c>
      <c r="J291" s="6">
        <v>18105</v>
      </c>
      <c r="K291" s="6"/>
    </row>
    <row r="292" spans="1:11" ht="14.55" customHeight="1" x14ac:dyDescent="0.25">
      <c r="A292" s="4" t="s">
        <v>209</v>
      </c>
      <c r="B292" s="4" t="s">
        <v>60</v>
      </c>
      <c r="C292" s="4" t="s">
        <v>141</v>
      </c>
      <c r="D292" s="4" t="s">
        <v>142</v>
      </c>
      <c r="E292" s="6">
        <v>70167</v>
      </c>
      <c r="F292" s="4" t="s">
        <v>207</v>
      </c>
      <c r="G292" s="6">
        <v>297898</v>
      </c>
      <c r="H292" s="6">
        <v>2355</v>
      </c>
      <c r="I292" s="6">
        <v>51278</v>
      </c>
      <c r="J292" s="6">
        <v>18889</v>
      </c>
      <c r="K292" s="6"/>
    </row>
    <row r="293" spans="1:11" ht="14.55" customHeight="1" x14ac:dyDescent="0.25">
      <c r="A293" s="4" t="s">
        <v>209</v>
      </c>
      <c r="B293" s="4" t="s">
        <v>60</v>
      </c>
      <c r="C293" s="4" t="s">
        <v>143</v>
      </c>
      <c r="D293" s="4" t="s">
        <v>144</v>
      </c>
      <c r="E293" s="6">
        <v>43244</v>
      </c>
      <c r="F293" s="4" t="s">
        <v>207</v>
      </c>
      <c r="G293" s="6">
        <v>487095</v>
      </c>
      <c r="H293" s="6">
        <v>888</v>
      </c>
      <c r="I293" s="6">
        <v>25229</v>
      </c>
      <c r="J293" s="6">
        <v>18015</v>
      </c>
      <c r="K293" s="6"/>
    </row>
    <row r="294" spans="1:11" ht="14.55" customHeight="1" x14ac:dyDescent="0.25">
      <c r="A294" s="4" t="s">
        <v>209</v>
      </c>
      <c r="B294" s="4" t="s">
        <v>60</v>
      </c>
      <c r="C294" s="4" t="s">
        <v>145</v>
      </c>
      <c r="D294" s="4" t="s">
        <v>146</v>
      </c>
      <c r="E294" s="6">
        <v>70051</v>
      </c>
      <c r="F294" s="4" t="s">
        <v>207</v>
      </c>
      <c r="G294" s="6">
        <v>740229</v>
      </c>
      <c r="H294" s="6">
        <v>946</v>
      </c>
      <c r="I294" s="6">
        <v>40281</v>
      </c>
      <c r="J294" s="6">
        <v>29770</v>
      </c>
      <c r="K294" s="6"/>
    </row>
    <row r="295" spans="1:11" ht="14.55" customHeight="1" x14ac:dyDescent="0.25">
      <c r="A295" s="4" t="s">
        <v>209</v>
      </c>
      <c r="B295" s="4" t="s">
        <v>60</v>
      </c>
      <c r="C295" s="4" t="s">
        <v>147</v>
      </c>
      <c r="D295" s="4" t="s">
        <v>148</v>
      </c>
      <c r="E295" s="6">
        <v>205998</v>
      </c>
      <c r="F295" s="4" t="s">
        <v>207</v>
      </c>
      <c r="G295" s="6">
        <v>1050765</v>
      </c>
      <c r="H295" s="6">
        <v>1960</v>
      </c>
      <c r="I295" s="6">
        <v>141087</v>
      </c>
      <c r="J295" s="6">
        <v>64911</v>
      </c>
      <c r="K295" s="6"/>
    </row>
    <row r="296" spans="1:11" ht="14.55" customHeight="1" x14ac:dyDescent="0.25">
      <c r="A296" s="4" t="s">
        <v>209</v>
      </c>
      <c r="B296" s="4" t="s">
        <v>60</v>
      </c>
      <c r="C296" s="4" t="s">
        <v>149</v>
      </c>
      <c r="D296" s="4" t="s">
        <v>150</v>
      </c>
      <c r="E296" s="6">
        <v>64714</v>
      </c>
      <c r="F296" s="4" t="s">
        <v>207</v>
      </c>
      <c r="G296" s="6">
        <v>716257</v>
      </c>
      <c r="H296" s="6">
        <v>904</v>
      </c>
      <c r="I296" s="6">
        <v>35356</v>
      </c>
      <c r="J296" s="6">
        <v>29358</v>
      </c>
      <c r="K296" s="6"/>
    </row>
    <row r="297" spans="1:11" ht="14.55" customHeight="1" x14ac:dyDescent="0.25">
      <c r="A297" s="4" t="s">
        <v>209</v>
      </c>
      <c r="B297" s="4" t="s">
        <v>60</v>
      </c>
      <c r="C297" s="4" t="s">
        <v>151</v>
      </c>
      <c r="D297" s="4" t="s">
        <v>152</v>
      </c>
      <c r="E297" s="6">
        <v>58929</v>
      </c>
      <c r="F297" s="4" t="s">
        <v>207</v>
      </c>
      <c r="G297" s="6">
        <v>259299</v>
      </c>
      <c r="H297" s="6">
        <v>2273</v>
      </c>
      <c r="I297" s="6">
        <v>42820</v>
      </c>
      <c r="J297" s="6">
        <v>16109</v>
      </c>
      <c r="K297" s="6"/>
    </row>
    <row r="298" spans="1:11" ht="14.55" customHeight="1" x14ac:dyDescent="0.25">
      <c r="A298" s="4" t="s">
        <v>209</v>
      </c>
      <c r="B298" s="4" t="s">
        <v>60</v>
      </c>
      <c r="C298" s="4" t="s">
        <v>153</v>
      </c>
      <c r="D298" s="4" t="s">
        <v>154</v>
      </c>
      <c r="E298" s="6">
        <v>71663</v>
      </c>
      <c r="F298" s="4" t="s">
        <v>207</v>
      </c>
      <c r="G298" s="6">
        <v>401354</v>
      </c>
      <c r="H298" s="6">
        <v>1786</v>
      </c>
      <c r="I298" s="6">
        <v>50849</v>
      </c>
      <c r="J298" s="6">
        <v>20814</v>
      </c>
      <c r="K298" s="6"/>
    </row>
    <row r="299" spans="1:11" ht="14.55" customHeight="1" x14ac:dyDescent="0.25">
      <c r="A299" s="4" t="s">
        <v>209</v>
      </c>
      <c r="B299" s="4" t="s">
        <v>60</v>
      </c>
      <c r="C299" s="4" t="s">
        <v>155</v>
      </c>
      <c r="D299" s="4" t="s">
        <v>156</v>
      </c>
      <c r="E299" s="6">
        <v>29955</v>
      </c>
      <c r="F299" s="4" t="s">
        <v>207</v>
      </c>
      <c r="G299" s="6">
        <v>146372</v>
      </c>
      <c r="H299" s="6">
        <v>2046</v>
      </c>
      <c r="I299" s="6">
        <v>21006</v>
      </c>
      <c r="J299" s="6">
        <v>8949</v>
      </c>
      <c r="K299" s="6"/>
    </row>
    <row r="300" spans="1:11" ht="14.55" customHeight="1" x14ac:dyDescent="0.25">
      <c r="A300" s="4" t="s">
        <v>209</v>
      </c>
      <c r="B300" s="4" t="s">
        <v>60</v>
      </c>
      <c r="C300" s="4" t="s">
        <v>157</v>
      </c>
      <c r="D300" s="4" t="s">
        <v>158</v>
      </c>
      <c r="E300" s="6">
        <v>30903</v>
      </c>
      <c r="F300" s="4" t="s">
        <v>207</v>
      </c>
      <c r="G300" s="6">
        <v>165120</v>
      </c>
      <c r="H300" s="6">
        <v>1872</v>
      </c>
      <c r="I300" s="6">
        <v>23854</v>
      </c>
      <c r="J300" s="6">
        <v>7049</v>
      </c>
      <c r="K300" s="6"/>
    </row>
    <row r="301" spans="1:11" ht="14.55" customHeight="1" x14ac:dyDescent="0.25">
      <c r="A301" s="4" t="s">
        <v>209</v>
      </c>
      <c r="B301" s="4" t="s">
        <v>60</v>
      </c>
      <c r="C301" s="4" t="s">
        <v>159</v>
      </c>
      <c r="D301" s="4" t="s">
        <v>160</v>
      </c>
      <c r="E301" s="6">
        <v>55010</v>
      </c>
      <c r="F301" s="4" t="s">
        <v>207</v>
      </c>
      <c r="G301" s="6">
        <v>617104</v>
      </c>
      <c r="H301" s="6">
        <v>891</v>
      </c>
      <c r="I301" s="6">
        <v>36362</v>
      </c>
      <c r="J301" s="6">
        <v>18648</v>
      </c>
      <c r="K301" s="6"/>
    </row>
    <row r="302" spans="1:11" ht="14.55" customHeight="1" x14ac:dyDescent="0.25">
      <c r="A302" s="4" t="s">
        <v>209</v>
      </c>
      <c r="B302" s="4" t="s">
        <v>60</v>
      </c>
      <c r="C302" s="4" t="s">
        <v>161</v>
      </c>
      <c r="D302" s="4" t="s">
        <v>162</v>
      </c>
      <c r="E302" s="6">
        <v>52493</v>
      </c>
      <c r="F302" s="4" t="s">
        <v>207</v>
      </c>
      <c r="G302" s="6">
        <v>529653</v>
      </c>
      <c r="H302" s="6">
        <v>991</v>
      </c>
      <c r="I302" s="6">
        <v>33750</v>
      </c>
      <c r="J302" s="6">
        <v>18743</v>
      </c>
      <c r="K302" s="6"/>
    </row>
    <row r="303" spans="1:11" ht="14.55" customHeight="1" x14ac:dyDescent="0.25">
      <c r="A303" s="4" t="s">
        <v>209</v>
      </c>
      <c r="B303" s="4" t="s">
        <v>60</v>
      </c>
      <c r="C303" s="4" t="s">
        <v>163</v>
      </c>
      <c r="D303" s="4" t="s">
        <v>164</v>
      </c>
      <c r="E303" s="6">
        <v>104892</v>
      </c>
      <c r="F303" s="4" t="s">
        <v>207</v>
      </c>
      <c r="G303" s="6">
        <v>507874</v>
      </c>
      <c r="H303" s="6">
        <v>2065</v>
      </c>
      <c r="I303" s="6">
        <v>70795</v>
      </c>
      <c r="J303" s="6">
        <v>34097</v>
      </c>
      <c r="K303" s="6"/>
    </row>
    <row r="304" spans="1:11" ht="14.55" customHeight="1" x14ac:dyDescent="0.25">
      <c r="A304" s="4" t="s">
        <v>209</v>
      </c>
      <c r="B304" s="4" t="s">
        <v>60</v>
      </c>
      <c r="C304" s="4" t="s">
        <v>165</v>
      </c>
      <c r="D304" s="4" t="s">
        <v>166</v>
      </c>
      <c r="E304" s="6">
        <v>78479</v>
      </c>
      <c r="F304" s="4" t="s">
        <v>207</v>
      </c>
      <c r="G304" s="6">
        <v>381611</v>
      </c>
      <c r="H304" s="6">
        <v>2057</v>
      </c>
      <c r="I304" s="6">
        <v>54467</v>
      </c>
      <c r="J304" s="6">
        <v>24012</v>
      </c>
      <c r="K304" s="6"/>
    </row>
    <row r="305" spans="1:11" ht="14.55" customHeight="1" x14ac:dyDescent="0.25">
      <c r="A305" s="4" t="s">
        <v>209</v>
      </c>
      <c r="B305" s="4" t="s">
        <v>60</v>
      </c>
      <c r="C305" s="4" t="s">
        <v>167</v>
      </c>
      <c r="D305" s="4" t="s">
        <v>168</v>
      </c>
      <c r="E305" s="6">
        <v>66226</v>
      </c>
      <c r="F305" s="4" t="s">
        <v>207</v>
      </c>
      <c r="G305" s="6">
        <v>296197</v>
      </c>
      <c r="H305" s="6">
        <v>2236</v>
      </c>
      <c r="I305" s="6">
        <v>50188</v>
      </c>
      <c r="J305" s="6">
        <v>16038</v>
      </c>
      <c r="K305" s="6"/>
    </row>
    <row r="306" spans="1:11" ht="14.55" customHeight="1" x14ac:dyDescent="0.25">
      <c r="A306" s="4" t="s">
        <v>209</v>
      </c>
      <c r="B306" s="4" t="s">
        <v>60</v>
      </c>
      <c r="C306" s="4" t="s">
        <v>169</v>
      </c>
      <c r="D306" s="4" t="s">
        <v>170</v>
      </c>
      <c r="E306" s="6">
        <v>40280</v>
      </c>
      <c r="F306" s="4" t="s">
        <v>207</v>
      </c>
      <c r="G306" s="6">
        <v>349079</v>
      </c>
      <c r="H306" s="6">
        <v>1154</v>
      </c>
      <c r="I306" s="6">
        <v>29861</v>
      </c>
      <c r="J306" s="6">
        <v>10419</v>
      </c>
      <c r="K306" s="6"/>
    </row>
    <row r="307" spans="1:11" ht="14.55" customHeight="1" x14ac:dyDescent="0.25">
      <c r="A307" s="4" t="s">
        <v>209</v>
      </c>
      <c r="B307" s="4" t="s">
        <v>60</v>
      </c>
      <c r="C307" s="4" t="s">
        <v>171</v>
      </c>
      <c r="D307" s="4" t="s">
        <v>172</v>
      </c>
      <c r="E307" s="6">
        <v>84475</v>
      </c>
      <c r="F307" s="4" t="s">
        <v>207</v>
      </c>
      <c r="G307" s="6">
        <v>559710</v>
      </c>
      <c r="H307" s="6">
        <v>1509</v>
      </c>
      <c r="I307" s="6">
        <v>60503</v>
      </c>
      <c r="J307" s="6">
        <v>23972</v>
      </c>
      <c r="K307" s="6"/>
    </row>
    <row r="308" spans="1:11" ht="14.55" customHeight="1" x14ac:dyDescent="0.25">
      <c r="A308" s="4" t="s">
        <v>209</v>
      </c>
      <c r="B308" s="4" t="s">
        <v>60</v>
      </c>
      <c r="C308" s="4" t="s">
        <v>173</v>
      </c>
      <c r="D308" s="4" t="s">
        <v>174</v>
      </c>
      <c r="E308" s="6">
        <v>139997</v>
      </c>
      <c r="F308" s="4" t="s">
        <v>207</v>
      </c>
      <c r="G308" s="6">
        <v>905248</v>
      </c>
      <c r="H308" s="6">
        <v>1547</v>
      </c>
      <c r="I308" s="6">
        <v>90187</v>
      </c>
      <c r="J308" s="6">
        <v>49810</v>
      </c>
      <c r="K308" s="6"/>
    </row>
    <row r="309" spans="1:11" ht="14.55" customHeight="1" x14ac:dyDescent="0.25">
      <c r="A309" s="4" t="s">
        <v>209</v>
      </c>
      <c r="B309" s="4" t="s">
        <v>60</v>
      </c>
      <c r="C309" s="4" t="s">
        <v>82</v>
      </c>
      <c r="D309" s="4" t="s">
        <v>82</v>
      </c>
      <c r="E309" s="6">
        <v>2133</v>
      </c>
      <c r="F309" s="4"/>
      <c r="G309" s="6"/>
      <c r="H309" s="6"/>
      <c r="I309" s="6">
        <v>1618</v>
      </c>
      <c r="J309" s="6">
        <v>515</v>
      </c>
      <c r="K309" s="6"/>
    </row>
    <row r="310" spans="1:11" x14ac:dyDescent="0.25">
      <c r="A310" s="4"/>
      <c r="B310" s="4"/>
      <c r="C310" s="4"/>
      <c r="D310" s="4"/>
      <c r="E310" s="6"/>
      <c r="F310" s="4"/>
      <c r="G310" s="6"/>
      <c r="H310" s="6"/>
      <c r="I310" s="6"/>
      <c r="J310" s="6"/>
      <c r="K310" s="6"/>
    </row>
    <row r="311" spans="1:11" x14ac:dyDescent="0.25">
      <c r="A311" s="4"/>
      <c r="B311" s="4"/>
      <c r="C311" s="4"/>
      <c r="D311" s="4"/>
      <c r="E311" s="6"/>
      <c r="F311" s="4"/>
      <c r="G311" s="6"/>
      <c r="H311" s="6"/>
      <c r="I311" s="6"/>
      <c r="J311" s="6"/>
      <c r="K311" s="6"/>
    </row>
    <row r="312" spans="1:11" x14ac:dyDescent="0.25">
      <c r="A312" s="4"/>
      <c r="B312" s="4"/>
      <c r="C312" s="4"/>
      <c r="D312" s="4"/>
      <c r="E312" s="6"/>
      <c r="F312" s="4"/>
      <c r="G312" s="6"/>
      <c r="H312" s="6"/>
      <c r="I312" s="6"/>
      <c r="J312" s="6"/>
      <c r="K312" s="6"/>
    </row>
    <row r="313" spans="1:11" x14ac:dyDescent="0.25">
      <c r="A313" s="4"/>
      <c r="B313" s="4"/>
      <c r="C313" s="4"/>
      <c r="D313" s="4"/>
      <c r="E313" s="6"/>
      <c r="F313" s="4"/>
      <c r="G313" s="6"/>
      <c r="H313" s="6"/>
      <c r="I313" s="6"/>
      <c r="J313" s="6"/>
      <c r="K313" s="6"/>
    </row>
    <row r="314" spans="1:11" x14ac:dyDescent="0.25">
      <c r="A314" s="4"/>
      <c r="B314" s="4"/>
      <c r="C314" s="4"/>
      <c r="D314" s="4"/>
      <c r="E314" s="6"/>
      <c r="F314" s="4"/>
      <c r="G314" s="6"/>
      <c r="H314" s="6"/>
      <c r="I314" s="6"/>
      <c r="J314" s="6"/>
      <c r="K314" s="6"/>
    </row>
    <row r="315" spans="1:11" x14ac:dyDescent="0.25">
      <c r="A315" s="4"/>
      <c r="B315" s="4"/>
      <c r="C315" s="4"/>
      <c r="D315" s="4"/>
      <c r="E315" s="6"/>
      <c r="F315" s="4"/>
      <c r="G315" s="6"/>
      <c r="H315" s="6"/>
      <c r="I315" s="6"/>
      <c r="J315" s="6"/>
      <c r="K315" s="6"/>
    </row>
    <row r="316" spans="1:11" x14ac:dyDescent="0.25">
      <c r="A316" s="4"/>
      <c r="B316" s="4"/>
      <c r="C316" s="4"/>
      <c r="D316" s="4"/>
      <c r="E316" s="6"/>
      <c r="F316" s="4"/>
      <c r="G316" s="6"/>
      <c r="H316" s="6"/>
      <c r="I316" s="6"/>
      <c r="J316" s="6"/>
      <c r="K316" s="6"/>
    </row>
    <row r="317" spans="1:11" x14ac:dyDescent="0.25">
      <c r="A317" s="4"/>
      <c r="B317" s="4"/>
      <c r="C317" s="4"/>
      <c r="D317" s="4"/>
      <c r="E317" s="6"/>
      <c r="F317" s="4"/>
      <c r="G317" s="6"/>
      <c r="H317" s="6"/>
      <c r="I317" s="6"/>
      <c r="J317" s="6"/>
      <c r="K317" s="6"/>
    </row>
  </sheetData>
  <pageMargins left="0.7" right="0.7" top="0.75" bottom="0.75" header="0.3" footer="0.3"/>
  <pageSetup paperSize="9" orientation="portrait" horizontalDpi="300" verticalDpi="300"/>
  <tableParts count="1">
    <tablePart r:id="rId1"/>
  </tablePart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C34"/>
  <sheetViews>
    <sheetView showGridLines="0" workbookViewId="0"/>
  </sheetViews>
  <sheetFormatPr defaultColWidth="11.5546875" defaultRowHeight="13.2" x14ac:dyDescent="0.25"/>
  <cols>
    <col min="1" max="1" width="30.6640625" customWidth="1"/>
    <col min="2" max="2" width="6.6640625" customWidth="1"/>
    <col min="3" max="3" width="31.6640625" customWidth="1"/>
  </cols>
  <sheetData>
    <row r="1" spans="1:3" ht="14.55" customHeight="1" x14ac:dyDescent="0.25">
      <c r="A1" s="1" t="s">
        <v>339</v>
      </c>
    </row>
    <row r="2" spans="1:3" ht="28.95" customHeight="1" x14ac:dyDescent="0.25">
      <c r="A2" s="1" t="s">
        <v>51</v>
      </c>
    </row>
    <row r="3" spans="1:3" ht="14.55" customHeight="1" x14ac:dyDescent="0.25">
      <c r="A3" t="s">
        <v>338</v>
      </c>
    </row>
    <row r="4" spans="1:3" ht="14.55" customHeight="1" x14ac:dyDescent="0.25">
      <c r="A4" t="s">
        <v>346</v>
      </c>
    </row>
    <row r="5" spans="1:3" ht="28.95" customHeight="1" x14ac:dyDescent="0.25">
      <c r="A5" s="3" t="s">
        <v>3</v>
      </c>
      <c r="B5" s="3" t="s">
        <v>215</v>
      </c>
      <c r="C5" s="5" t="s">
        <v>37</v>
      </c>
    </row>
    <row r="6" spans="1:3" ht="14.55" customHeight="1" x14ac:dyDescent="0.25">
      <c r="A6" s="4" t="s">
        <v>216</v>
      </c>
      <c r="B6" s="4" t="s">
        <v>217</v>
      </c>
      <c r="C6" s="6">
        <v>143019</v>
      </c>
    </row>
    <row r="7" spans="1:3" ht="14.55" customHeight="1" x14ac:dyDescent="0.25">
      <c r="A7" s="4" t="s">
        <v>216</v>
      </c>
      <c r="B7" s="4" t="s">
        <v>218</v>
      </c>
      <c r="C7" s="6">
        <v>95086</v>
      </c>
    </row>
    <row r="8" spans="1:3" ht="14.55" customHeight="1" x14ac:dyDescent="0.25">
      <c r="A8" s="4" t="s">
        <v>216</v>
      </c>
      <c r="B8" s="4" t="s">
        <v>219</v>
      </c>
      <c r="C8" s="6">
        <v>72798</v>
      </c>
    </row>
    <row r="9" spans="1:3" ht="14.55" customHeight="1" x14ac:dyDescent="0.25">
      <c r="A9" s="4" t="s">
        <v>216</v>
      </c>
      <c r="B9" s="4" t="s">
        <v>220</v>
      </c>
      <c r="C9" s="6">
        <v>56379</v>
      </c>
    </row>
    <row r="10" spans="1:3" ht="14.55" customHeight="1" x14ac:dyDescent="0.25">
      <c r="A10" s="4" t="s">
        <v>216</v>
      </c>
      <c r="B10" s="4" t="s">
        <v>221</v>
      </c>
      <c r="C10" s="6">
        <v>44099</v>
      </c>
    </row>
    <row r="11" spans="1:3" ht="14.55" customHeight="1" x14ac:dyDescent="0.25">
      <c r="A11" s="4" t="s">
        <v>216</v>
      </c>
      <c r="B11" s="4" t="s">
        <v>222</v>
      </c>
      <c r="C11" s="6">
        <v>35634</v>
      </c>
    </row>
    <row r="12" spans="1:3" ht="14.55" customHeight="1" x14ac:dyDescent="0.25">
      <c r="A12" s="4" t="s">
        <v>216</v>
      </c>
      <c r="B12" s="4" t="s">
        <v>223</v>
      </c>
      <c r="C12" s="6">
        <v>32027</v>
      </c>
    </row>
    <row r="13" spans="1:3" ht="14.55" customHeight="1" x14ac:dyDescent="0.25">
      <c r="A13" s="4" t="s">
        <v>216</v>
      </c>
      <c r="B13" s="4" t="s">
        <v>224</v>
      </c>
      <c r="C13" s="6">
        <v>27963</v>
      </c>
    </row>
    <row r="14" spans="1:3" ht="14.55" customHeight="1" x14ac:dyDescent="0.25">
      <c r="A14" s="4" t="s">
        <v>216</v>
      </c>
      <c r="B14" s="4" t="s">
        <v>225</v>
      </c>
      <c r="C14" s="6">
        <v>21205</v>
      </c>
    </row>
    <row r="15" spans="1:3" ht="14.55" customHeight="1" x14ac:dyDescent="0.25">
      <c r="A15" s="4" t="s">
        <v>216</v>
      </c>
      <c r="B15" s="4" t="s">
        <v>226</v>
      </c>
      <c r="C15" s="6">
        <v>24544</v>
      </c>
    </row>
    <row r="16" spans="1:3" ht="14.55" customHeight="1" x14ac:dyDescent="0.25">
      <c r="A16" s="4" t="s">
        <v>216</v>
      </c>
      <c r="B16" s="4" t="s">
        <v>227</v>
      </c>
      <c r="C16" s="6">
        <v>22412</v>
      </c>
    </row>
    <row r="17" spans="1:3" ht="14.55" customHeight="1" x14ac:dyDescent="0.25">
      <c r="A17" s="4" t="s">
        <v>216</v>
      </c>
      <c r="B17" s="4" t="s">
        <v>228</v>
      </c>
      <c r="C17" s="6">
        <v>41363</v>
      </c>
    </row>
    <row r="18" spans="1:3" ht="14.55" customHeight="1" x14ac:dyDescent="0.25">
      <c r="A18" s="4" t="s">
        <v>216</v>
      </c>
      <c r="B18" s="4" t="s">
        <v>229</v>
      </c>
      <c r="C18" s="6">
        <v>56845</v>
      </c>
    </row>
    <row r="19" spans="1:3" ht="14.55" customHeight="1" x14ac:dyDescent="0.25">
      <c r="A19" s="4" t="s">
        <v>216</v>
      </c>
      <c r="B19" s="4" t="s">
        <v>230</v>
      </c>
      <c r="C19" s="6">
        <v>62569</v>
      </c>
    </row>
    <row r="20" spans="1:3" ht="14.55" customHeight="1" x14ac:dyDescent="0.25">
      <c r="A20" s="4" t="s">
        <v>216</v>
      </c>
      <c r="B20" s="4" t="s">
        <v>231</v>
      </c>
      <c r="C20" s="6">
        <v>62631</v>
      </c>
    </row>
    <row r="21" spans="1:3" ht="14.55" customHeight="1" x14ac:dyDescent="0.25">
      <c r="A21" s="4" t="s">
        <v>216</v>
      </c>
      <c r="B21" s="4" t="s">
        <v>232</v>
      </c>
      <c r="C21" s="6">
        <v>63393</v>
      </c>
    </row>
    <row r="22" spans="1:3" ht="14.55" customHeight="1" x14ac:dyDescent="0.25">
      <c r="A22" s="4" t="s">
        <v>216</v>
      </c>
      <c r="B22" s="4" t="s">
        <v>233</v>
      </c>
      <c r="C22" s="6">
        <v>52672</v>
      </c>
    </row>
    <row r="23" spans="1:3" ht="14.55" customHeight="1" x14ac:dyDescent="0.25">
      <c r="A23" s="4" t="s">
        <v>216</v>
      </c>
      <c r="B23" s="4" t="s">
        <v>234</v>
      </c>
      <c r="C23" s="6">
        <v>47862</v>
      </c>
    </row>
    <row r="24" spans="1:3" ht="14.55" customHeight="1" x14ac:dyDescent="0.25">
      <c r="A24" s="4" t="s">
        <v>216</v>
      </c>
      <c r="B24" s="4" t="s">
        <v>235</v>
      </c>
      <c r="C24" s="6">
        <v>45498</v>
      </c>
    </row>
    <row r="25" spans="1:3" ht="14.55" customHeight="1" x14ac:dyDescent="0.25">
      <c r="A25" s="4" t="s">
        <v>216</v>
      </c>
      <c r="B25" s="4" t="s">
        <v>236</v>
      </c>
      <c r="C25" s="6">
        <v>38565</v>
      </c>
    </row>
    <row r="26" spans="1:3" ht="14.55" customHeight="1" x14ac:dyDescent="0.25">
      <c r="A26" s="4" t="s">
        <v>216</v>
      </c>
      <c r="B26" s="4" t="s">
        <v>237</v>
      </c>
      <c r="C26" s="6">
        <v>31994</v>
      </c>
    </row>
    <row r="27" spans="1:3" ht="14.55" customHeight="1" x14ac:dyDescent="0.25">
      <c r="A27" s="4" t="s">
        <v>216</v>
      </c>
      <c r="B27" s="4" t="s">
        <v>238</v>
      </c>
      <c r="C27" s="6">
        <v>36189</v>
      </c>
    </row>
    <row r="28" spans="1:3" ht="14.55" customHeight="1" x14ac:dyDescent="0.25">
      <c r="A28" s="4" t="s">
        <v>216</v>
      </c>
      <c r="B28" s="4" t="s">
        <v>239</v>
      </c>
      <c r="C28" s="6">
        <v>29542</v>
      </c>
    </row>
    <row r="29" spans="1:3" ht="14.55" customHeight="1" x14ac:dyDescent="0.25">
      <c r="A29" s="4" t="s">
        <v>216</v>
      </c>
      <c r="B29" s="4" t="s">
        <v>240</v>
      </c>
      <c r="C29" s="6">
        <v>44065</v>
      </c>
    </row>
    <row r="30" spans="1:3" x14ac:dyDescent="0.25">
      <c r="A30" s="4"/>
      <c r="B30" s="4"/>
      <c r="C30" s="6"/>
    </row>
    <row r="31" spans="1:3" x14ac:dyDescent="0.25">
      <c r="A31" s="4"/>
      <c r="B31" s="4"/>
      <c r="C31" s="6"/>
    </row>
    <row r="32" spans="1:3" x14ac:dyDescent="0.25">
      <c r="A32" s="4"/>
      <c r="B32" s="4"/>
      <c r="C32" s="6"/>
    </row>
    <row r="33" spans="1:3" x14ac:dyDescent="0.25">
      <c r="A33" s="4"/>
      <c r="B33" s="4"/>
      <c r="C33" s="6"/>
    </row>
    <row r="34" spans="1:3" x14ac:dyDescent="0.25">
      <c r="A34" s="4"/>
      <c r="B34" s="4"/>
      <c r="C34" s="6"/>
    </row>
  </sheetData>
  <pageMargins left="0.7" right="0.7" top="0.75" bottom="0.75" header="0.3" footer="0.3"/>
  <pageSetup paperSize="9" orientation="portrait" horizontalDpi="300" verticalDpi="300"/>
  <tableParts count="1">
    <tablePart r:id="rId1"/>
  </tablePart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E38"/>
  <sheetViews>
    <sheetView showGridLines="0" workbookViewId="0"/>
  </sheetViews>
  <sheetFormatPr defaultColWidth="11.5546875" defaultRowHeight="13.2" x14ac:dyDescent="0.25"/>
  <cols>
    <col min="1" max="1" width="30.6640625" customWidth="1"/>
    <col min="2" max="2" width="6.6640625" customWidth="1"/>
    <col min="3" max="3" width="29.6640625" customWidth="1"/>
    <col min="4" max="4" width="69.6640625" customWidth="1"/>
    <col min="5" max="5" width="63.6640625" customWidth="1"/>
  </cols>
  <sheetData>
    <row r="1" spans="1:5" ht="14.55" customHeight="1" x14ac:dyDescent="0.25">
      <c r="A1" s="1" t="s">
        <v>340</v>
      </c>
    </row>
    <row r="2" spans="1:5" ht="28.95" customHeight="1" x14ac:dyDescent="0.25">
      <c r="A2" s="1" t="s">
        <v>51</v>
      </c>
    </row>
    <row r="3" spans="1:5" ht="14.55" customHeight="1" x14ac:dyDescent="0.25">
      <c r="A3" t="s">
        <v>338</v>
      </c>
    </row>
    <row r="4" spans="1:5" ht="14.55" customHeight="1" x14ac:dyDescent="0.25">
      <c r="A4" t="s">
        <v>341</v>
      </c>
    </row>
    <row r="5" spans="1:5" ht="14.55" customHeight="1" x14ac:dyDescent="0.25">
      <c r="A5" t="s">
        <v>342</v>
      </c>
    </row>
    <row r="6" spans="1:5" ht="14.55" customHeight="1" x14ac:dyDescent="0.25">
      <c r="A6" t="s">
        <v>345</v>
      </c>
    </row>
    <row r="7" spans="1:5" ht="28.95" customHeight="1" x14ac:dyDescent="0.25">
      <c r="A7" s="3" t="s">
        <v>3</v>
      </c>
      <c r="B7" s="3" t="s">
        <v>215</v>
      </c>
      <c r="C7" s="5" t="s">
        <v>39</v>
      </c>
      <c r="D7" s="5" t="s">
        <v>46</v>
      </c>
      <c r="E7" s="5" t="s">
        <v>48</v>
      </c>
    </row>
    <row r="8" spans="1:5" ht="14.55" customHeight="1" x14ac:dyDescent="0.25">
      <c r="A8" s="4" t="s">
        <v>216</v>
      </c>
      <c r="B8" s="4" t="s">
        <v>217</v>
      </c>
      <c r="C8" s="6">
        <v>130604</v>
      </c>
      <c r="D8" s="6">
        <v>19525</v>
      </c>
      <c r="E8" s="7">
        <v>14.9</v>
      </c>
    </row>
    <row r="9" spans="1:5" ht="14.55" customHeight="1" x14ac:dyDescent="0.25">
      <c r="A9" s="4" t="s">
        <v>216</v>
      </c>
      <c r="B9" s="4" t="s">
        <v>218</v>
      </c>
      <c r="C9" s="6">
        <v>87455</v>
      </c>
      <c r="D9" s="6">
        <v>8676</v>
      </c>
      <c r="E9" s="7">
        <v>9.9</v>
      </c>
    </row>
    <row r="10" spans="1:5" ht="14.55" customHeight="1" x14ac:dyDescent="0.25">
      <c r="A10" s="4" t="s">
        <v>216</v>
      </c>
      <c r="B10" s="4" t="s">
        <v>219</v>
      </c>
      <c r="C10" s="6">
        <v>66862</v>
      </c>
      <c r="D10" s="6">
        <v>5281</v>
      </c>
      <c r="E10" s="7">
        <v>7.9</v>
      </c>
    </row>
    <row r="11" spans="1:5" ht="14.55" customHeight="1" x14ac:dyDescent="0.25">
      <c r="A11" s="4" t="s">
        <v>216</v>
      </c>
      <c r="B11" s="4" t="s">
        <v>220</v>
      </c>
      <c r="C11" s="6">
        <v>51650</v>
      </c>
      <c r="D11" s="6">
        <v>5579</v>
      </c>
      <c r="E11" s="7">
        <v>10.8</v>
      </c>
    </row>
    <row r="12" spans="1:5" ht="14.55" customHeight="1" x14ac:dyDescent="0.25">
      <c r="A12" s="4" t="s">
        <v>216</v>
      </c>
      <c r="B12" s="4" t="s">
        <v>221</v>
      </c>
      <c r="C12" s="6">
        <v>40434</v>
      </c>
      <c r="D12" s="6">
        <v>3843</v>
      </c>
      <c r="E12" s="7">
        <v>9.5</v>
      </c>
    </row>
    <row r="13" spans="1:5" ht="14.55" customHeight="1" x14ac:dyDescent="0.25">
      <c r="A13" s="4" t="s">
        <v>216</v>
      </c>
      <c r="B13" s="4" t="s">
        <v>222</v>
      </c>
      <c r="C13" s="6">
        <v>32646</v>
      </c>
      <c r="D13" s="6">
        <v>2675</v>
      </c>
      <c r="E13" s="7">
        <v>8.1999999999999993</v>
      </c>
    </row>
    <row r="14" spans="1:5" ht="14.55" customHeight="1" x14ac:dyDescent="0.25">
      <c r="A14" s="4" t="s">
        <v>216</v>
      </c>
      <c r="B14" s="4" t="s">
        <v>223</v>
      </c>
      <c r="C14" s="6">
        <v>29286</v>
      </c>
      <c r="D14" s="6">
        <v>2717</v>
      </c>
      <c r="E14" s="7">
        <v>9.3000000000000007</v>
      </c>
    </row>
    <row r="15" spans="1:5" ht="14.55" customHeight="1" x14ac:dyDescent="0.25">
      <c r="A15" s="4" t="s">
        <v>216</v>
      </c>
      <c r="B15" s="4" t="s">
        <v>224</v>
      </c>
      <c r="C15" s="6">
        <v>25733</v>
      </c>
      <c r="D15" s="6">
        <v>2196</v>
      </c>
      <c r="E15" s="7">
        <v>8.5</v>
      </c>
    </row>
    <row r="16" spans="1:5" ht="14.55" customHeight="1" x14ac:dyDescent="0.25">
      <c r="A16" s="4" t="s">
        <v>216</v>
      </c>
      <c r="B16" s="4" t="s">
        <v>225</v>
      </c>
      <c r="C16" s="6">
        <v>19408</v>
      </c>
      <c r="D16" s="6">
        <v>1426</v>
      </c>
      <c r="E16" s="7">
        <v>7.3</v>
      </c>
    </row>
    <row r="17" spans="1:5" ht="14.55" customHeight="1" x14ac:dyDescent="0.25">
      <c r="A17" s="4" t="s">
        <v>216</v>
      </c>
      <c r="B17" s="4" t="s">
        <v>226</v>
      </c>
      <c r="C17" s="6">
        <v>23119</v>
      </c>
      <c r="D17" s="6">
        <v>2448</v>
      </c>
      <c r="E17" s="7">
        <v>10.6</v>
      </c>
    </row>
    <row r="18" spans="1:5" ht="14.55" customHeight="1" x14ac:dyDescent="0.25">
      <c r="A18" s="4" t="s">
        <v>216</v>
      </c>
      <c r="B18" s="4" t="s">
        <v>227</v>
      </c>
      <c r="C18" s="6">
        <v>21225</v>
      </c>
      <c r="D18" s="6">
        <v>2138</v>
      </c>
      <c r="E18" s="7">
        <v>10.1</v>
      </c>
    </row>
    <row r="19" spans="1:5" ht="14.55" customHeight="1" x14ac:dyDescent="0.25">
      <c r="A19" s="4" t="s">
        <v>216</v>
      </c>
      <c r="B19" s="4" t="s">
        <v>228</v>
      </c>
      <c r="C19" s="6">
        <v>37607</v>
      </c>
      <c r="D19" s="6">
        <v>17028</v>
      </c>
      <c r="E19" s="7">
        <v>45.3</v>
      </c>
    </row>
    <row r="20" spans="1:5" ht="14.55" customHeight="1" x14ac:dyDescent="0.25">
      <c r="A20" s="4" t="s">
        <v>216</v>
      </c>
      <c r="B20" s="4" t="s">
        <v>229</v>
      </c>
      <c r="C20" s="6">
        <v>52980</v>
      </c>
      <c r="D20" s="6">
        <v>14847</v>
      </c>
      <c r="E20" s="7">
        <v>28</v>
      </c>
    </row>
    <row r="21" spans="1:5" ht="14.55" customHeight="1" x14ac:dyDescent="0.25">
      <c r="A21" s="4" t="s">
        <v>216</v>
      </c>
      <c r="B21" s="4" t="s">
        <v>230</v>
      </c>
      <c r="C21" s="6">
        <v>59561</v>
      </c>
      <c r="D21" s="6">
        <v>12140</v>
      </c>
      <c r="E21" s="7">
        <v>20.399999999999999</v>
      </c>
    </row>
    <row r="22" spans="1:5" ht="14.55" customHeight="1" x14ac:dyDescent="0.25">
      <c r="A22" s="4" t="s">
        <v>216</v>
      </c>
      <c r="B22" s="4" t="s">
        <v>231</v>
      </c>
      <c r="C22" s="6">
        <v>59566</v>
      </c>
      <c r="D22" s="6">
        <v>9804</v>
      </c>
      <c r="E22" s="7">
        <v>16.5</v>
      </c>
    </row>
    <row r="23" spans="1:5" ht="14.55" customHeight="1" x14ac:dyDescent="0.25">
      <c r="A23" s="4" t="s">
        <v>216</v>
      </c>
      <c r="B23" s="4" t="s">
        <v>232</v>
      </c>
      <c r="C23" s="6">
        <v>60399</v>
      </c>
      <c r="D23" s="6">
        <v>8390</v>
      </c>
      <c r="E23" s="7">
        <v>13.9</v>
      </c>
    </row>
    <row r="24" spans="1:5" ht="14.55" customHeight="1" x14ac:dyDescent="0.25">
      <c r="A24" s="4" t="s">
        <v>216</v>
      </c>
      <c r="B24" s="4" t="s">
        <v>233</v>
      </c>
      <c r="C24" s="6">
        <v>49960</v>
      </c>
      <c r="D24" s="6">
        <v>6659</v>
      </c>
      <c r="E24" s="7">
        <v>13.3</v>
      </c>
    </row>
    <row r="25" spans="1:5" ht="14.55" customHeight="1" x14ac:dyDescent="0.25">
      <c r="A25" s="4" t="s">
        <v>216</v>
      </c>
      <c r="B25" s="4" t="s">
        <v>234</v>
      </c>
      <c r="C25" s="6">
        <v>45079</v>
      </c>
      <c r="D25" s="6">
        <v>6381</v>
      </c>
      <c r="E25" s="7">
        <v>14.2</v>
      </c>
    </row>
    <row r="26" spans="1:5" ht="14.55" customHeight="1" x14ac:dyDescent="0.25">
      <c r="A26" s="4" t="s">
        <v>216</v>
      </c>
      <c r="B26" s="4" t="s">
        <v>235</v>
      </c>
      <c r="C26" s="6">
        <v>43103</v>
      </c>
      <c r="D26" s="6">
        <v>5963</v>
      </c>
      <c r="E26" s="7">
        <v>13.8</v>
      </c>
    </row>
    <row r="27" spans="1:5" ht="14.55" customHeight="1" x14ac:dyDescent="0.25">
      <c r="A27" s="4" t="s">
        <v>216</v>
      </c>
      <c r="B27" s="4" t="s">
        <v>236</v>
      </c>
      <c r="C27" s="6">
        <v>36657</v>
      </c>
      <c r="D27" s="6">
        <v>4186</v>
      </c>
      <c r="E27" s="7">
        <v>11.4</v>
      </c>
    </row>
    <row r="28" spans="1:5" ht="14.55" customHeight="1" x14ac:dyDescent="0.25">
      <c r="A28" s="4" t="s">
        <v>216</v>
      </c>
      <c r="B28" s="4" t="s">
        <v>237</v>
      </c>
      <c r="C28" s="6">
        <v>30437</v>
      </c>
      <c r="D28" s="6">
        <v>3517</v>
      </c>
      <c r="E28" s="7">
        <v>11.6</v>
      </c>
    </row>
    <row r="29" spans="1:5" ht="14.55" customHeight="1" x14ac:dyDescent="0.25">
      <c r="A29" s="4" t="s">
        <v>216</v>
      </c>
      <c r="B29" s="4" t="s">
        <v>238</v>
      </c>
      <c r="C29" s="6">
        <v>34437</v>
      </c>
      <c r="D29" s="6">
        <v>4792</v>
      </c>
      <c r="E29" s="7">
        <v>13.9</v>
      </c>
    </row>
    <row r="30" spans="1:5" ht="14.55" customHeight="1" x14ac:dyDescent="0.25">
      <c r="A30" s="4" t="s">
        <v>216</v>
      </c>
      <c r="B30" s="4" t="s">
        <v>239</v>
      </c>
      <c r="C30" s="6">
        <v>28062</v>
      </c>
      <c r="D30" s="6">
        <v>3372</v>
      </c>
      <c r="E30" s="7">
        <v>12</v>
      </c>
    </row>
    <row r="31" spans="1:5" ht="14.55" customHeight="1" x14ac:dyDescent="0.25">
      <c r="A31" s="4" t="s">
        <v>216</v>
      </c>
      <c r="B31" s="4" t="s">
        <v>240</v>
      </c>
      <c r="C31" s="6">
        <v>41982</v>
      </c>
      <c r="D31" s="6">
        <v>13218</v>
      </c>
      <c r="E31" s="7">
        <v>31.5</v>
      </c>
    </row>
    <row r="32" spans="1:5" x14ac:dyDescent="0.25">
      <c r="A32" s="4"/>
      <c r="B32" s="4"/>
      <c r="C32" s="6"/>
      <c r="D32" s="6"/>
      <c r="E32" s="7"/>
    </row>
    <row r="33" spans="1:5" x14ac:dyDescent="0.25">
      <c r="A33" s="4"/>
      <c r="B33" s="4"/>
      <c r="C33" s="6"/>
      <c r="D33" s="6"/>
      <c r="E33" s="7"/>
    </row>
    <row r="34" spans="1:5" x14ac:dyDescent="0.25">
      <c r="A34" s="4"/>
      <c r="B34" s="4"/>
      <c r="C34" s="6"/>
      <c r="D34" s="6"/>
      <c r="E34" s="7"/>
    </row>
    <row r="35" spans="1:5" x14ac:dyDescent="0.25">
      <c r="A35" s="4"/>
      <c r="B35" s="4"/>
      <c r="C35" s="6"/>
      <c r="D35" s="6"/>
      <c r="E35" s="7"/>
    </row>
    <row r="36" spans="1:5" x14ac:dyDescent="0.25">
      <c r="A36" s="4"/>
      <c r="B36" s="4"/>
      <c r="C36" s="6"/>
      <c r="D36" s="6"/>
      <c r="E36" s="7"/>
    </row>
    <row r="37" spans="1:5" x14ac:dyDescent="0.25">
      <c r="A37" s="4"/>
      <c r="B37" s="4"/>
      <c r="C37" s="6"/>
      <c r="D37" s="6"/>
      <c r="E37" s="7"/>
    </row>
    <row r="38" spans="1:5" x14ac:dyDescent="0.25">
      <c r="A38" s="4"/>
      <c r="B38" s="4"/>
      <c r="C38" s="6"/>
      <c r="D38" s="6"/>
      <c r="E38" s="7"/>
    </row>
  </sheetData>
  <pageMargins left="0.7" right="0.7" top="0.75" bottom="0.75" header="0.3" footer="0.3"/>
  <pageSetup paperSize="9" orientation="portrait" horizontalDpi="300" verticalDpi="300"/>
  <tableParts count="1">
    <tablePart r:id="rId1"/>
  </tablePart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E32"/>
  <sheetViews>
    <sheetView showGridLines="0" workbookViewId="0"/>
  </sheetViews>
  <sheetFormatPr defaultColWidth="11.5546875" defaultRowHeight="13.2" x14ac:dyDescent="0.25"/>
  <cols>
    <col min="1" max="1" width="30.6640625" customWidth="1"/>
    <col min="2" max="2" width="14.6640625" customWidth="1"/>
    <col min="3" max="3" width="8.6640625" customWidth="1"/>
    <col min="4" max="4" width="29.6640625" customWidth="1"/>
    <col min="5" max="5" width="71.6640625" customWidth="1"/>
  </cols>
  <sheetData>
    <row r="1" spans="1:5" ht="14.55" customHeight="1" x14ac:dyDescent="0.25">
      <c r="A1" s="1" t="s">
        <v>343</v>
      </c>
    </row>
    <row r="2" spans="1:5" ht="28.95" customHeight="1" x14ac:dyDescent="0.25">
      <c r="A2" s="1" t="s">
        <v>51</v>
      </c>
    </row>
    <row r="3" spans="1:5" ht="14.55" customHeight="1" x14ac:dyDescent="0.25">
      <c r="A3" t="s">
        <v>277</v>
      </c>
    </row>
    <row r="4" spans="1:5" ht="14.55" customHeight="1" x14ac:dyDescent="0.25">
      <c r="A4" t="s">
        <v>292</v>
      </c>
    </row>
    <row r="5" spans="1:5" ht="14.55" customHeight="1" x14ac:dyDescent="0.25">
      <c r="A5" t="s">
        <v>344</v>
      </c>
    </row>
    <row r="6" spans="1:5" ht="14.55" customHeight="1" x14ac:dyDescent="0.25">
      <c r="A6" t="s">
        <v>345</v>
      </c>
    </row>
    <row r="7" spans="1:5" ht="28.95" customHeight="1" x14ac:dyDescent="0.25">
      <c r="A7" s="3" t="s">
        <v>3</v>
      </c>
      <c r="B7" s="3" t="s">
        <v>5</v>
      </c>
      <c r="C7" s="3" t="s">
        <v>27</v>
      </c>
      <c r="D7" s="5" t="s">
        <v>39</v>
      </c>
      <c r="E7" s="5" t="s">
        <v>49</v>
      </c>
    </row>
    <row r="8" spans="1:5" ht="14.55" customHeight="1" x14ac:dyDescent="0.25">
      <c r="A8" s="4" t="s">
        <v>216</v>
      </c>
      <c r="B8" s="4" t="s">
        <v>59</v>
      </c>
      <c r="C8" s="4" t="s">
        <v>71</v>
      </c>
      <c r="D8" s="6">
        <v>152</v>
      </c>
      <c r="E8" s="6">
        <v>4609</v>
      </c>
    </row>
    <row r="9" spans="1:5" ht="14.55" customHeight="1" x14ac:dyDescent="0.25">
      <c r="A9" s="4" t="s">
        <v>216</v>
      </c>
      <c r="B9" s="4" t="s">
        <v>59</v>
      </c>
      <c r="C9" s="4" t="s">
        <v>72</v>
      </c>
      <c r="D9" s="6">
        <v>604</v>
      </c>
      <c r="E9" s="6">
        <v>13644</v>
      </c>
    </row>
    <row r="10" spans="1:5" ht="14.55" customHeight="1" x14ac:dyDescent="0.25">
      <c r="A10" s="4" t="s">
        <v>216</v>
      </c>
      <c r="B10" s="4" t="s">
        <v>59</v>
      </c>
      <c r="C10" s="4" t="s">
        <v>73</v>
      </c>
      <c r="D10" s="6">
        <v>797</v>
      </c>
      <c r="E10" s="6">
        <v>19837</v>
      </c>
    </row>
    <row r="11" spans="1:5" ht="14.55" customHeight="1" x14ac:dyDescent="0.25">
      <c r="A11" s="4" t="s">
        <v>216</v>
      </c>
      <c r="B11" s="4" t="s">
        <v>59</v>
      </c>
      <c r="C11" s="4" t="s">
        <v>74</v>
      </c>
      <c r="D11" s="6">
        <v>1190</v>
      </c>
      <c r="E11" s="6">
        <v>26745</v>
      </c>
    </row>
    <row r="12" spans="1:5" ht="14.55" customHeight="1" x14ac:dyDescent="0.25">
      <c r="A12" s="4" t="s">
        <v>216</v>
      </c>
      <c r="B12" s="4" t="s">
        <v>59</v>
      </c>
      <c r="C12" s="4" t="s">
        <v>75</v>
      </c>
      <c r="D12" s="6">
        <v>4309</v>
      </c>
      <c r="E12" s="6">
        <v>42631</v>
      </c>
    </row>
    <row r="13" spans="1:5" ht="14.55" customHeight="1" x14ac:dyDescent="0.25">
      <c r="A13" s="4" t="s">
        <v>216</v>
      </c>
      <c r="B13" s="4" t="s">
        <v>59</v>
      </c>
      <c r="C13" s="4" t="s">
        <v>76</v>
      </c>
      <c r="D13" s="6">
        <v>38141</v>
      </c>
      <c r="E13" s="6">
        <v>132880</v>
      </c>
    </row>
    <row r="14" spans="1:5" ht="14.55" customHeight="1" x14ac:dyDescent="0.25">
      <c r="A14" s="4" t="s">
        <v>216</v>
      </c>
      <c r="B14" s="4" t="s">
        <v>59</v>
      </c>
      <c r="C14" s="4" t="s">
        <v>77</v>
      </c>
      <c r="D14" s="6">
        <v>149311</v>
      </c>
      <c r="E14" s="6">
        <v>387008</v>
      </c>
    </row>
    <row r="15" spans="1:5" ht="14.55" customHeight="1" x14ac:dyDescent="0.25">
      <c r="A15" s="4" t="s">
        <v>216</v>
      </c>
      <c r="B15" s="4" t="s">
        <v>59</v>
      </c>
      <c r="C15" s="4" t="s">
        <v>78</v>
      </c>
      <c r="D15" s="6">
        <v>229323</v>
      </c>
      <c r="E15" s="6">
        <v>637779</v>
      </c>
    </row>
    <row r="16" spans="1:5" ht="14.55" customHeight="1" x14ac:dyDescent="0.25">
      <c r="A16" s="4" t="s">
        <v>216</v>
      </c>
      <c r="B16" s="4" t="s">
        <v>59</v>
      </c>
      <c r="C16" s="4" t="s">
        <v>79</v>
      </c>
      <c r="D16" s="6">
        <v>142202</v>
      </c>
      <c r="E16" s="6">
        <v>530793</v>
      </c>
    </row>
    <row r="17" spans="1:5" ht="14.55" customHeight="1" x14ac:dyDescent="0.25">
      <c r="A17" s="4" t="s">
        <v>216</v>
      </c>
      <c r="B17" s="4" t="s">
        <v>60</v>
      </c>
      <c r="C17" s="4" t="s">
        <v>71</v>
      </c>
      <c r="D17" s="6">
        <v>156</v>
      </c>
      <c r="E17" s="6">
        <v>5005</v>
      </c>
    </row>
    <row r="18" spans="1:5" ht="14.55" customHeight="1" x14ac:dyDescent="0.25">
      <c r="A18" s="4" t="s">
        <v>216</v>
      </c>
      <c r="B18" s="4" t="s">
        <v>60</v>
      </c>
      <c r="C18" s="4" t="s">
        <v>72</v>
      </c>
      <c r="D18" s="6">
        <v>791</v>
      </c>
      <c r="E18" s="6">
        <v>14017</v>
      </c>
    </row>
    <row r="19" spans="1:5" ht="14.55" customHeight="1" x14ac:dyDescent="0.25">
      <c r="A19" s="4" t="s">
        <v>216</v>
      </c>
      <c r="B19" s="4" t="s">
        <v>60</v>
      </c>
      <c r="C19" s="4" t="s">
        <v>73</v>
      </c>
      <c r="D19" s="6">
        <v>927</v>
      </c>
      <c r="E19" s="6">
        <v>19989</v>
      </c>
    </row>
    <row r="20" spans="1:5" ht="14.55" customHeight="1" x14ac:dyDescent="0.25">
      <c r="A20" s="4" t="s">
        <v>216</v>
      </c>
      <c r="B20" s="4" t="s">
        <v>60</v>
      </c>
      <c r="C20" s="4" t="s">
        <v>74</v>
      </c>
      <c r="D20" s="6">
        <v>1316</v>
      </c>
      <c r="E20" s="6">
        <v>27011</v>
      </c>
    </row>
    <row r="21" spans="1:5" ht="14.55" customHeight="1" x14ac:dyDescent="0.25">
      <c r="A21" s="4" t="s">
        <v>216</v>
      </c>
      <c r="B21" s="4" t="s">
        <v>60</v>
      </c>
      <c r="C21" s="4" t="s">
        <v>75</v>
      </c>
      <c r="D21" s="6">
        <v>4664</v>
      </c>
      <c r="E21" s="6">
        <v>43997</v>
      </c>
    </row>
    <row r="22" spans="1:5" ht="14.55" customHeight="1" x14ac:dyDescent="0.25">
      <c r="A22" s="4" t="s">
        <v>216</v>
      </c>
      <c r="B22" s="4" t="s">
        <v>60</v>
      </c>
      <c r="C22" s="4" t="s">
        <v>76</v>
      </c>
      <c r="D22" s="6">
        <v>38240</v>
      </c>
      <c r="E22" s="6">
        <v>144662</v>
      </c>
    </row>
    <row r="23" spans="1:5" ht="14.55" customHeight="1" x14ac:dyDescent="0.25">
      <c r="A23" s="4" t="s">
        <v>216</v>
      </c>
      <c r="B23" s="4" t="s">
        <v>60</v>
      </c>
      <c r="C23" s="4" t="s">
        <v>77</v>
      </c>
      <c r="D23" s="6">
        <v>139381</v>
      </c>
      <c r="E23" s="6">
        <v>404394</v>
      </c>
    </row>
    <row r="24" spans="1:5" ht="14.55" customHeight="1" x14ac:dyDescent="0.25">
      <c r="A24" s="4" t="s">
        <v>216</v>
      </c>
      <c r="B24" s="4" t="s">
        <v>60</v>
      </c>
      <c r="C24" s="4" t="s">
        <v>78</v>
      </c>
      <c r="D24" s="6">
        <v>211648</v>
      </c>
      <c r="E24" s="6">
        <v>646804</v>
      </c>
    </row>
    <row r="25" spans="1:5" ht="14.55" customHeight="1" x14ac:dyDescent="0.25">
      <c r="A25" s="4" t="s">
        <v>216</v>
      </c>
      <c r="B25" s="4" t="s">
        <v>60</v>
      </c>
      <c r="C25" s="4" t="s">
        <v>79</v>
      </c>
      <c r="D25" s="6">
        <v>145100</v>
      </c>
      <c r="E25" s="6">
        <v>566379</v>
      </c>
    </row>
    <row r="26" spans="1:5" x14ac:dyDescent="0.25">
      <c r="A26" s="4"/>
      <c r="B26" s="4"/>
      <c r="C26" s="4"/>
      <c r="D26" s="6"/>
      <c r="E26" s="6"/>
    </row>
    <row r="27" spans="1:5" x14ac:dyDescent="0.25">
      <c r="A27" s="4"/>
      <c r="B27" s="4"/>
      <c r="C27" s="4"/>
      <c r="D27" s="6"/>
      <c r="E27" s="6"/>
    </row>
    <row r="28" spans="1:5" x14ac:dyDescent="0.25">
      <c r="A28" s="4"/>
      <c r="B28" s="4"/>
      <c r="C28" s="4"/>
      <c r="D28" s="6"/>
      <c r="E28" s="6"/>
    </row>
    <row r="29" spans="1:5" x14ac:dyDescent="0.25">
      <c r="A29" s="4"/>
      <c r="B29" s="4"/>
      <c r="C29" s="4"/>
      <c r="D29" s="6"/>
      <c r="E29" s="6"/>
    </row>
    <row r="30" spans="1:5" x14ac:dyDescent="0.25">
      <c r="A30" s="4"/>
      <c r="B30" s="4"/>
      <c r="C30" s="4"/>
      <c r="D30" s="6"/>
      <c r="E30" s="6"/>
    </row>
    <row r="31" spans="1:5" x14ac:dyDescent="0.25">
      <c r="A31" s="4"/>
      <c r="B31" s="4"/>
      <c r="C31" s="4"/>
      <c r="D31" s="6"/>
      <c r="E31" s="6"/>
    </row>
    <row r="32" spans="1:5" x14ac:dyDescent="0.25">
      <c r="A32" s="4"/>
      <c r="B32" s="4"/>
      <c r="C32" s="4"/>
      <c r="D32" s="6"/>
      <c r="E32" s="6"/>
    </row>
  </sheetData>
  <pageMargins left="0.7" right="0.7" top="0.75" bottom="0.75" header="0.3" footer="0.3"/>
  <pageSetup paperSize="9" orientation="portrait" horizontalDpi="300" verticalDpi="300"/>
  <tableParts count="1">
    <tablePart r:id="rId1"/>
  </tablePart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E27"/>
  <sheetViews>
    <sheetView showGridLines="0" workbookViewId="0"/>
  </sheetViews>
  <sheetFormatPr defaultColWidth="11.5546875" defaultRowHeight="13.2" x14ac:dyDescent="0.25"/>
  <cols>
    <col min="1" max="1" width="30.6640625" customWidth="1"/>
    <col min="2" max="2" width="14.6640625" customWidth="1"/>
    <col min="3" max="3" width="13.6640625" customWidth="1"/>
    <col min="4" max="4" width="29.6640625" customWidth="1"/>
    <col min="5" max="5" width="71.6640625" customWidth="1"/>
  </cols>
  <sheetData>
    <row r="1" spans="1:5" ht="14.55" customHeight="1" x14ac:dyDescent="0.25">
      <c r="A1" s="1" t="s">
        <v>350</v>
      </c>
    </row>
    <row r="2" spans="1:5" ht="28.95" customHeight="1" x14ac:dyDescent="0.25">
      <c r="A2" s="1" t="s">
        <v>51</v>
      </c>
    </row>
    <row r="3" spans="1:5" ht="14.55" customHeight="1" x14ac:dyDescent="0.25">
      <c r="A3" t="s">
        <v>277</v>
      </c>
    </row>
    <row r="4" spans="1:5" ht="14.55" customHeight="1" x14ac:dyDescent="0.25">
      <c r="A4" t="s">
        <v>284</v>
      </c>
    </row>
    <row r="5" spans="1:5" ht="14.55" customHeight="1" x14ac:dyDescent="0.25">
      <c r="A5" t="s">
        <v>347</v>
      </c>
    </row>
    <row r="6" spans="1:5" ht="14.55" customHeight="1" x14ac:dyDescent="0.25">
      <c r="A6" t="s">
        <v>348</v>
      </c>
    </row>
    <row r="7" spans="1:5" ht="14.55" customHeight="1" x14ac:dyDescent="0.25">
      <c r="A7" t="s">
        <v>349</v>
      </c>
    </row>
    <row r="8" spans="1:5" ht="28.95" customHeight="1" x14ac:dyDescent="0.25">
      <c r="A8" s="3" t="s">
        <v>3</v>
      </c>
      <c r="B8" s="3" t="s">
        <v>5</v>
      </c>
      <c r="C8" s="3" t="s">
        <v>29</v>
      </c>
      <c r="D8" s="5" t="s">
        <v>39</v>
      </c>
      <c r="E8" s="5" t="s">
        <v>49</v>
      </c>
    </row>
    <row r="9" spans="1:5" ht="14.55" customHeight="1" x14ac:dyDescent="0.25">
      <c r="A9" s="4" t="s">
        <v>216</v>
      </c>
      <c r="B9" s="4" t="s">
        <v>59</v>
      </c>
      <c r="C9" s="4" t="s">
        <v>83</v>
      </c>
      <c r="D9" s="6">
        <v>37672</v>
      </c>
      <c r="E9" s="6">
        <v>226992</v>
      </c>
    </row>
    <row r="10" spans="1:5" ht="14.55" customHeight="1" x14ac:dyDescent="0.25">
      <c r="A10" s="4" t="s">
        <v>216</v>
      </c>
      <c r="B10" s="4" t="s">
        <v>59</v>
      </c>
      <c r="C10" s="4" t="s">
        <v>84</v>
      </c>
      <c r="D10" s="6">
        <v>73863</v>
      </c>
      <c r="E10" s="6">
        <v>278063</v>
      </c>
    </row>
    <row r="11" spans="1:5" ht="14.55" customHeight="1" x14ac:dyDescent="0.25">
      <c r="A11" s="4" t="s">
        <v>216</v>
      </c>
      <c r="B11" s="4" t="s">
        <v>59</v>
      </c>
      <c r="C11" s="4" t="s">
        <v>85</v>
      </c>
      <c r="D11" s="6">
        <v>116063</v>
      </c>
      <c r="E11" s="6">
        <v>333280</v>
      </c>
    </row>
    <row r="12" spans="1:5" ht="14.55" customHeight="1" x14ac:dyDescent="0.25">
      <c r="A12" s="4" t="s">
        <v>216</v>
      </c>
      <c r="B12" s="4" t="s">
        <v>59</v>
      </c>
      <c r="C12" s="4" t="s">
        <v>86</v>
      </c>
      <c r="D12" s="6">
        <v>148894</v>
      </c>
      <c r="E12" s="6">
        <v>381344</v>
      </c>
    </row>
    <row r="13" spans="1:5" ht="14.55" customHeight="1" x14ac:dyDescent="0.25">
      <c r="A13" s="4" t="s">
        <v>216</v>
      </c>
      <c r="B13" s="4" t="s">
        <v>59</v>
      </c>
      <c r="C13" s="4" t="s">
        <v>87</v>
      </c>
      <c r="D13" s="6">
        <v>189259</v>
      </c>
      <c r="E13" s="6">
        <v>444341</v>
      </c>
    </row>
    <row r="14" spans="1:5" ht="14.55" customHeight="1" x14ac:dyDescent="0.25">
      <c r="A14" s="4" t="s">
        <v>216</v>
      </c>
      <c r="B14" s="4" t="s">
        <v>59</v>
      </c>
      <c r="C14" s="4" t="s">
        <v>82</v>
      </c>
      <c r="D14" s="6">
        <v>278</v>
      </c>
      <c r="E14" s="6"/>
    </row>
    <row r="15" spans="1:5" ht="14.55" customHeight="1" x14ac:dyDescent="0.25">
      <c r="A15" s="4" t="s">
        <v>216</v>
      </c>
      <c r="B15" s="4" t="s">
        <v>60</v>
      </c>
      <c r="C15" s="4" t="s">
        <v>83</v>
      </c>
      <c r="D15" s="6">
        <v>36370</v>
      </c>
      <c r="E15" s="6">
        <v>237599</v>
      </c>
    </row>
    <row r="16" spans="1:5" ht="14.55" customHeight="1" x14ac:dyDescent="0.25">
      <c r="A16" s="4" t="s">
        <v>216</v>
      </c>
      <c r="B16" s="4" t="s">
        <v>60</v>
      </c>
      <c r="C16" s="4" t="s">
        <v>84</v>
      </c>
      <c r="D16" s="6">
        <v>71672</v>
      </c>
      <c r="E16" s="6">
        <v>293531</v>
      </c>
    </row>
    <row r="17" spans="1:5" ht="14.55" customHeight="1" x14ac:dyDescent="0.25">
      <c r="A17" s="4" t="s">
        <v>216</v>
      </c>
      <c r="B17" s="4" t="s">
        <v>60</v>
      </c>
      <c r="C17" s="4" t="s">
        <v>85</v>
      </c>
      <c r="D17" s="6">
        <v>111442</v>
      </c>
      <c r="E17" s="6">
        <v>351579</v>
      </c>
    </row>
    <row r="18" spans="1:5" ht="14.55" customHeight="1" x14ac:dyDescent="0.25">
      <c r="A18" s="4" t="s">
        <v>216</v>
      </c>
      <c r="B18" s="4" t="s">
        <v>60</v>
      </c>
      <c r="C18" s="4" t="s">
        <v>86</v>
      </c>
      <c r="D18" s="6">
        <v>141770</v>
      </c>
      <c r="E18" s="6">
        <v>402047</v>
      </c>
    </row>
    <row r="19" spans="1:5" ht="14.55" customHeight="1" x14ac:dyDescent="0.25">
      <c r="A19" s="4" t="s">
        <v>216</v>
      </c>
      <c r="B19" s="4" t="s">
        <v>60</v>
      </c>
      <c r="C19" s="4" t="s">
        <v>87</v>
      </c>
      <c r="D19" s="6">
        <v>180699</v>
      </c>
      <c r="E19" s="6">
        <v>467660</v>
      </c>
    </row>
    <row r="20" spans="1:5" ht="14.55" customHeight="1" x14ac:dyDescent="0.25">
      <c r="A20" s="4" t="s">
        <v>216</v>
      </c>
      <c r="B20" s="4" t="s">
        <v>60</v>
      </c>
      <c r="C20" s="4" t="s">
        <v>82</v>
      </c>
      <c r="D20" s="6">
        <v>270</v>
      </c>
      <c r="E20" s="6"/>
    </row>
    <row r="21" spans="1:5" x14ac:dyDescent="0.25">
      <c r="A21" s="4"/>
      <c r="B21" s="4"/>
      <c r="C21" s="4"/>
      <c r="D21" s="6"/>
      <c r="E21" s="6"/>
    </row>
    <row r="22" spans="1:5" x14ac:dyDescent="0.25">
      <c r="A22" s="4"/>
      <c r="B22" s="4"/>
      <c r="C22" s="4"/>
      <c r="D22" s="6"/>
      <c r="E22" s="6"/>
    </row>
    <row r="23" spans="1:5" x14ac:dyDescent="0.25">
      <c r="A23" s="4"/>
      <c r="B23" s="4"/>
      <c r="C23" s="4"/>
      <c r="D23" s="6"/>
      <c r="E23" s="6"/>
    </row>
    <row r="24" spans="1:5" x14ac:dyDescent="0.25">
      <c r="A24" s="4"/>
      <c r="B24" s="4"/>
      <c r="C24" s="4"/>
      <c r="D24" s="6"/>
      <c r="E24" s="6"/>
    </row>
    <row r="25" spans="1:5" x14ac:dyDescent="0.25">
      <c r="A25" s="4"/>
      <c r="B25" s="4"/>
      <c r="C25" s="4"/>
      <c r="D25" s="6"/>
      <c r="E25" s="6"/>
    </row>
    <row r="26" spans="1:5" x14ac:dyDescent="0.25">
      <c r="A26" s="4"/>
      <c r="B26" s="4"/>
      <c r="C26" s="4"/>
      <c r="D26" s="6"/>
      <c r="E26" s="6"/>
    </row>
    <row r="27" spans="1:5" x14ac:dyDescent="0.25">
      <c r="A27" s="4"/>
      <c r="B27" s="4"/>
      <c r="C27" s="4"/>
      <c r="D27" s="6"/>
      <c r="E27" s="6"/>
    </row>
  </sheetData>
  <pageMargins left="0.7" right="0.7" top="0.75" bottom="0.75" header="0.3" footer="0.3"/>
  <pageSetup paperSize="9" orientation="portrait" horizontalDpi="300" verticalDpi="300"/>
  <tableParts count="1">
    <tablePart r:id="rId1"/>
  </tablePart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H102"/>
  <sheetViews>
    <sheetView showGridLines="0" workbookViewId="0"/>
  </sheetViews>
  <sheetFormatPr defaultColWidth="11.5546875" defaultRowHeight="13.2" x14ac:dyDescent="0.25"/>
  <cols>
    <col min="1" max="1" width="30.6640625" customWidth="1"/>
    <col min="2" max="2" width="14.6640625" customWidth="1"/>
    <col min="3" max="3" width="13.6640625" customWidth="1"/>
    <col min="4" max="4" width="77.6640625" customWidth="1"/>
    <col min="5" max="5" width="29.6640625" customWidth="1"/>
    <col min="6" max="6" width="99.6640625" customWidth="1"/>
    <col min="7" max="7" width="15.6640625" customWidth="1"/>
    <col min="8" max="8" width="51.6640625" customWidth="1"/>
  </cols>
  <sheetData>
    <row r="1" spans="1:8" ht="14.55" customHeight="1" x14ac:dyDescent="0.25">
      <c r="A1" s="1" t="s">
        <v>351</v>
      </c>
    </row>
    <row r="2" spans="1:8" ht="28.95" customHeight="1" x14ac:dyDescent="0.25">
      <c r="A2" s="1" t="s">
        <v>51</v>
      </c>
    </row>
    <row r="3" spans="1:8" ht="14.55" customHeight="1" x14ac:dyDescent="0.25">
      <c r="A3" t="s">
        <v>277</v>
      </c>
    </row>
    <row r="4" spans="1:8" ht="14.55" customHeight="1" x14ac:dyDescent="0.25">
      <c r="A4" t="s">
        <v>286</v>
      </c>
    </row>
    <row r="5" spans="1:8" ht="14.55" customHeight="1" x14ac:dyDescent="0.25">
      <c r="A5" t="s">
        <v>327</v>
      </c>
    </row>
    <row r="6" spans="1:8" ht="14.55" customHeight="1" x14ac:dyDescent="0.25">
      <c r="A6" t="s">
        <v>288</v>
      </c>
    </row>
    <row r="7" spans="1:8" ht="14.55" customHeight="1" x14ac:dyDescent="0.25">
      <c r="A7" t="s">
        <v>352</v>
      </c>
    </row>
    <row r="8" spans="1:8" ht="28.95" customHeight="1" x14ac:dyDescent="0.25">
      <c r="A8" s="3" t="s">
        <v>3</v>
      </c>
      <c r="B8" s="3" t="s">
        <v>5</v>
      </c>
      <c r="C8" s="3" t="s">
        <v>33</v>
      </c>
      <c r="D8" s="3" t="s">
        <v>35</v>
      </c>
      <c r="E8" s="5" t="s">
        <v>39</v>
      </c>
      <c r="F8" s="3" t="s">
        <v>41</v>
      </c>
      <c r="G8" s="5" t="s">
        <v>43</v>
      </c>
      <c r="H8" s="5" t="s">
        <v>45</v>
      </c>
    </row>
    <row r="9" spans="1:8" ht="14.55" customHeight="1" x14ac:dyDescent="0.25">
      <c r="A9" s="4" t="s">
        <v>216</v>
      </c>
      <c r="B9" s="4" t="s">
        <v>59</v>
      </c>
      <c r="C9" s="4" t="s">
        <v>90</v>
      </c>
      <c r="D9" s="4" t="s">
        <v>91</v>
      </c>
      <c r="E9" s="6">
        <v>13436</v>
      </c>
      <c r="F9" s="4" t="s">
        <v>241</v>
      </c>
      <c r="G9" s="6">
        <v>34250</v>
      </c>
      <c r="H9" s="6">
        <v>3923</v>
      </c>
    </row>
    <row r="10" spans="1:8" ht="14.55" customHeight="1" x14ac:dyDescent="0.25">
      <c r="A10" s="4" t="s">
        <v>216</v>
      </c>
      <c r="B10" s="4" t="s">
        <v>59</v>
      </c>
      <c r="C10" s="4" t="s">
        <v>93</v>
      </c>
      <c r="D10" s="4" t="s">
        <v>94</v>
      </c>
      <c r="E10" s="6">
        <v>8167</v>
      </c>
      <c r="F10" s="4" t="s">
        <v>241</v>
      </c>
      <c r="G10" s="6">
        <v>25267</v>
      </c>
      <c r="H10" s="6">
        <v>3232</v>
      </c>
    </row>
    <row r="11" spans="1:8" ht="14.55" customHeight="1" x14ac:dyDescent="0.25">
      <c r="A11" s="4" t="s">
        <v>216</v>
      </c>
      <c r="B11" s="4" t="s">
        <v>59</v>
      </c>
      <c r="C11" s="4" t="s">
        <v>95</v>
      </c>
      <c r="D11" s="4" t="s">
        <v>96</v>
      </c>
      <c r="E11" s="6">
        <v>8253</v>
      </c>
      <c r="F11" s="4" t="s">
        <v>241</v>
      </c>
      <c r="G11" s="6">
        <v>29412</v>
      </c>
      <c r="H11" s="6">
        <v>2806</v>
      </c>
    </row>
    <row r="12" spans="1:8" ht="14.55" customHeight="1" x14ac:dyDescent="0.25">
      <c r="A12" s="4" t="s">
        <v>216</v>
      </c>
      <c r="B12" s="4" t="s">
        <v>59</v>
      </c>
      <c r="C12" s="4" t="s">
        <v>97</v>
      </c>
      <c r="D12" s="4" t="s">
        <v>98</v>
      </c>
      <c r="E12" s="6">
        <v>6621</v>
      </c>
      <c r="F12" s="4" t="s">
        <v>241</v>
      </c>
      <c r="G12" s="6">
        <v>24486</v>
      </c>
      <c r="H12" s="6">
        <v>2704</v>
      </c>
    </row>
    <row r="13" spans="1:8" ht="14.55" customHeight="1" x14ac:dyDescent="0.25">
      <c r="A13" s="4" t="s">
        <v>216</v>
      </c>
      <c r="B13" s="4" t="s">
        <v>59</v>
      </c>
      <c r="C13" s="4" t="s">
        <v>99</v>
      </c>
      <c r="D13" s="4" t="s">
        <v>100</v>
      </c>
      <c r="E13" s="6">
        <v>13515</v>
      </c>
      <c r="F13" s="4" t="s">
        <v>241</v>
      </c>
      <c r="G13" s="6">
        <v>36109</v>
      </c>
      <c r="H13" s="6">
        <v>3743</v>
      </c>
    </row>
    <row r="14" spans="1:8" ht="14.55" customHeight="1" x14ac:dyDescent="0.25">
      <c r="A14" s="4" t="s">
        <v>216</v>
      </c>
      <c r="B14" s="4" t="s">
        <v>59</v>
      </c>
      <c r="C14" s="4" t="s">
        <v>101</v>
      </c>
      <c r="D14" s="4" t="s">
        <v>102</v>
      </c>
      <c r="E14" s="6">
        <v>23408</v>
      </c>
      <c r="F14" s="4" t="s">
        <v>241</v>
      </c>
      <c r="G14" s="6">
        <v>58420</v>
      </c>
      <c r="H14" s="6">
        <v>4007</v>
      </c>
    </row>
    <row r="15" spans="1:8" ht="14.55" customHeight="1" x14ac:dyDescent="0.25">
      <c r="A15" s="4" t="s">
        <v>216</v>
      </c>
      <c r="B15" s="4" t="s">
        <v>59</v>
      </c>
      <c r="C15" s="4" t="s">
        <v>103</v>
      </c>
      <c r="D15" s="4" t="s">
        <v>104</v>
      </c>
      <c r="E15" s="6">
        <v>8270</v>
      </c>
      <c r="F15" s="4" t="s">
        <v>241</v>
      </c>
      <c r="G15" s="6">
        <v>25311</v>
      </c>
      <c r="H15" s="6">
        <v>3267</v>
      </c>
    </row>
    <row r="16" spans="1:8" ht="14.55" customHeight="1" x14ac:dyDescent="0.25">
      <c r="A16" s="4" t="s">
        <v>216</v>
      </c>
      <c r="B16" s="4" t="s">
        <v>59</v>
      </c>
      <c r="C16" s="4" t="s">
        <v>105</v>
      </c>
      <c r="D16" s="4" t="s">
        <v>106</v>
      </c>
      <c r="E16" s="6">
        <v>25922</v>
      </c>
      <c r="F16" s="4" t="s">
        <v>241</v>
      </c>
      <c r="G16" s="6">
        <v>88609</v>
      </c>
      <c r="H16" s="6">
        <v>2925</v>
      </c>
    </row>
    <row r="17" spans="1:8" ht="14.55" customHeight="1" x14ac:dyDescent="0.25">
      <c r="A17" s="4" t="s">
        <v>216</v>
      </c>
      <c r="B17" s="4" t="s">
        <v>59</v>
      </c>
      <c r="C17" s="4" t="s">
        <v>107</v>
      </c>
      <c r="D17" s="4" t="s">
        <v>108</v>
      </c>
      <c r="E17" s="6">
        <v>7424</v>
      </c>
      <c r="F17" s="4" t="s">
        <v>241</v>
      </c>
      <c r="G17" s="6">
        <v>18412</v>
      </c>
      <c r="H17" s="6">
        <v>4032</v>
      </c>
    </row>
    <row r="18" spans="1:8" ht="14.55" customHeight="1" x14ac:dyDescent="0.25">
      <c r="A18" s="4" t="s">
        <v>216</v>
      </c>
      <c r="B18" s="4" t="s">
        <v>59</v>
      </c>
      <c r="C18" s="4" t="s">
        <v>109</v>
      </c>
      <c r="D18" s="4" t="s">
        <v>110</v>
      </c>
      <c r="E18" s="6">
        <v>9206</v>
      </c>
      <c r="F18" s="4" t="s">
        <v>241</v>
      </c>
      <c r="G18" s="6">
        <v>27200</v>
      </c>
      <c r="H18" s="6">
        <v>3385</v>
      </c>
    </row>
    <row r="19" spans="1:8" ht="14.55" customHeight="1" x14ac:dyDescent="0.25">
      <c r="A19" s="4" t="s">
        <v>216</v>
      </c>
      <c r="B19" s="4" t="s">
        <v>59</v>
      </c>
      <c r="C19" s="4" t="s">
        <v>111</v>
      </c>
      <c r="D19" s="4" t="s">
        <v>112</v>
      </c>
      <c r="E19" s="6">
        <v>12414</v>
      </c>
      <c r="F19" s="4" t="s">
        <v>241</v>
      </c>
      <c r="G19" s="6">
        <v>35411</v>
      </c>
      <c r="H19" s="6">
        <v>3506</v>
      </c>
    </row>
    <row r="20" spans="1:8" ht="14.55" customHeight="1" x14ac:dyDescent="0.25">
      <c r="A20" s="4" t="s">
        <v>216</v>
      </c>
      <c r="B20" s="4" t="s">
        <v>59</v>
      </c>
      <c r="C20" s="4" t="s">
        <v>113</v>
      </c>
      <c r="D20" s="4" t="s">
        <v>114</v>
      </c>
      <c r="E20" s="6">
        <v>16586</v>
      </c>
      <c r="F20" s="4" t="s">
        <v>241</v>
      </c>
      <c r="G20" s="6">
        <v>44629</v>
      </c>
      <c r="H20" s="6">
        <v>3716</v>
      </c>
    </row>
    <row r="21" spans="1:8" ht="14.55" customHeight="1" x14ac:dyDescent="0.25">
      <c r="A21" s="4" t="s">
        <v>216</v>
      </c>
      <c r="B21" s="4" t="s">
        <v>59</v>
      </c>
      <c r="C21" s="4" t="s">
        <v>115</v>
      </c>
      <c r="D21" s="4" t="s">
        <v>116</v>
      </c>
      <c r="E21" s="6">
        <v>10176</v>
      </c>
      <c r="F21" s="4" t="s">
        <v>241</v>
      </c>
      <c r="G21" s="6">
        <v>27810</v>
      </c>
      <c r="H21" s="6">
        <v>3659</v>
      </c>
    </row>
    <row r="22" spans="1:8" ht="14.55" customHeight="1" x14ac:dyDescent="0.25">
      <c r="A22" s="4" t="s">
        <v>216</v>
      </c>
      <c r="B22" s="4" t="s">
        <v>59</v>
      </c>
      <c r="C22" s="4" t="s">
        <v>117</v>
      </c>
      <c r="D22" s="4" t="s">
        <v>118</v>
      </c>
      <c r="E22" s="6">
        <v>9680</v>
      </c>
      <c r="F22" s="4" t="s">
        <v>241</v>
      </c>
      <c r="G22" s="6">
        <v>26084</v>
      </c>
      <c r="H22" s="6">
        <v>3711</v>
      </c>
    </row>
    <row r="23" spans="1:8" ht="14.55" customHeight="1" x14ac:dyDescent="0.25">
      <c r="A23" s="4" t="s">
        <v>216</v>
      </c>
      <c r="B23" s="4" t="s">
        <v>59</v>
      </c>
      <c r="C23" s="4" t="s">
        <v>119</v>
      </c>
      <c r="D23" s="4" t="s">
        <v>120</v>
      </c>
      <c r="E23" s="6">
        <v>9593</v>
      </c>
      <c r="F23" s="4" t="s">
        <v>241</v>
      </c>
      <c r="G23" s="6">
        <v>25312</v>
      </c>
      <c r="H23" s="6">
        <v>3790</v>
      </c>
    </row>
    <row r="24" spans="1:8" ht="14.55" customHeight="1" x14ac:dyDescent="0.25">
      <c r="A24" s="4" t="s">
        <v>216</v>
      </c>
      <c r="B24" s="4" t="s">
        <v>59</v>
      </c>
      <c r="C24" s="4" t="s">
        <v>121</v>
      </c>
      <c r="D24" s="4" t="s">
        <v>122</v>
      </c>
      <c r="E24" s="6">
        <v>22186</v>
      </c>
      <c r="F24" s="4" t="s">
        <v>241</v>
      </c>
      <c r="G24" s="6">
        <v>77664</v>
      </c>
      <c r="H24" s="6">
        <v>2857</v>
      </c>
    </row>
    <row r="25" spans="1:8" ht="14.55" customHeight="1" x14ac:dyDescent="0.25">
      <c r="A25" s="4" t="s">
        <v>216</v>
      </c>
      <c r="B25" s="4" t="s">
        <v>59</v>
      </c>
      <c r="C25" s="4" t="s">
        <v>123</v>
      </c>
      <c r="D25" s="4" t="s">
        <v>124</v>
      </c>
      <c r="E25" s="6">
        <v>22574</v>
      </c>
      <c r="F25" s="4" t="s">
        <v>241</v>
      </c>
      <c r="G25" s="6">
        <v>65717</v>
      </c>
      <c r="H25" s="6">
        <v>3435</v>
      </c>
    </row>
    <row r="26" spans="1:8" ht="14.55" customHeight="1" x14ac:dyDescent="0.25">
      <c r="A26" s="4" t="s">
        <v>216</v>
      </c>
      <c r="B26" s="4" t="s">
        <v>59</v>
      </c>
      <c r="C26" s="4" t="s">
        <v>125</v>
      </c>
      <c r="D26" s="4" t="s">
        <v>126</v>
      </c>
      <c r="E26" s="6">
        <v>10508</v>
      </c>
      <c r="F26" s="4" t="s">
        <v>241</v>
      </c>
      <c r="G26" s="6">
        <v>28455</v>
      </c>
      <c r="H26" s="6">
        <v>3693</v>
      </c>
    </row>
    <row r="27" spans="1:8" ht="14.55" customHeight="1" x14ac:dyDescent="0.25">
      <c r="A27" s="4" t="s">
        <v>216</v>
      </c>
      <c r="B27" s="4" t="s">
        <v>59</v>
      </c>
      <c r="C27" s="4" t="s">
        <v>127</v>
      </c>
      <c r="D27" s="4" t="s">
        <v>128</v>
      </c>
      <c r="E27" s="6">
        <v>19397</v>
      </c>
      <c r="F27" s="4" t="s">
        <v>241</v>
      </c>
      <c r="G27" s="6">
        <v>50412</v>
      </c>
      <c r="H27" s="6">
        <v>3848</v>
      </c>
    </row>
    <row r="28" spans="1:8" ht="14.55" customHeight="1" x14ac:dyDescent="0.25">
      <c r="A28" s="4" t="s">
        <v>216</v>
      </c>
      <c r="B28" s="4" t="s">
        <v>59</v>
      </c>
      <c r="C28" s="4" t="s">
        <v>129</v>
      </c>
      <c r="D28" s="4" t="s">
        <v>130</v>
      </c>
      <c r="E28" s="6">
        <v>18259</v>
      </c>
      <c r="F28" s="4" t="s">
        <v>241</v>
      </c>
      <c r="G28" s="6">
        <v>51522</v>
      </c>
      <c r="H28" s="6">
        <v>3544</v>
      </c>
    </row>
    <row r="29" spans="1:8" ht="14.55" customHeight="1" x14ac:dyDescent="0.25">
      <c r="A29" s="4" t="s">
        <v>216</v>
      </c>
      <c r="B29" s="4" t="s">
        <v>59</v>
      </c>
      <c r="C29" s="4" t="s">
        <v>131</v>
      </c>
      <c r="D29" s="4" t="s">
        <v>132</v>
      </c>
      <c r="E29" s="6">
        <v>20136</v>
      </c>
      <c r="F29" s="4" t="s">
        <v>241</v>
      </c>
      <c r="G29" s="6">
        <v>56926</v>
      </c>
      <c r="H29" s="6">
        <v>3537</v>
      </c>
    </row>
    <row r="30" spans="1:8" ht="14.55" customHeight="1" x14ac:dyDescent="0.25">
      <c r="A30" s="4" t="s">
        <v>216</v>
      </c>
      <c r="B30" s="4" t="s">
        <v>59</v>
      </c>
      <c r="C30" s="4" t="s">
        <v>133</v>
      </c>
      <c r="D30" s="4" t="s">
        <v>134</v>
      </c>
      <c r="E30" s="6">
        <v>16274</v>
      </c>
      <c r="F30" s="4" t="s">
        <v>241</v>
      </c>
      <c r="G30" s="6">
        <v>52418</v>
      </c>
      <c r="H30" s="6">
        <v>3105</v>
      </c>
    </row>
    <row r="31" spans="1:8" ht="14.55" customHeight="1" x14ac:dyDescent="0.25">
      <c r="A31" s="4" t="s">
        <v>216</v>
      </c>
      <c r="B31" s="4" t="s">
        <v>59</v>
      </c>
      <c r="C31" s="4" t="s">
        <v>135</v>
      </c>
      <c r="D31" s="4" t="s">
        <v>136</v>
      </c>
      <c r="E31" s="6">
        <v>9635</v>
      </c>
      <c r="F31" s="4" t="s">
        <v>241</v>
      </c>
      <c r="G31" s="6">
        <v>29175</v>
      </c>
      <c r="H31" s="6">
        <v>3302</v>
      </c>
    </row>
    <row r="32" spans="1:8" ht="14.55" customHeight="1" x14ac:dyDescent="0.25">
      <c r="A32" s="4" t="s">
        <v>216</v>
      </c>
      <c r="B32" s="4" t="s">
        <v>59</v>
      </c>
      <c r="C32" s="4" t="s">
        <v>137</v>
      </c>
      <c r="D32" s="4" t="s">
        <v>138</v>
      </c>
      <c r="E32" s="6">
        <v>6206</v>
      </c>
      <c r="F32" s="4" t="s">
        <v>241</v>
      </c>
      <c r="G32" s="6">
        <v>18080</v>
      </c>
      <c r="H32" s="6">
        <v>3433</v>
      </c>
    </row>
    <row r="33" spans="1:8" ht="14.55" customHeight="1" x14ac:dyDescent="0.25">
      <c r="A33" s="4" t="s">
        <v>216</v>
      </c>
      <c r="B33" s="4" t="s">
        <v>59</v>
      </c>
      <c r="C33" s="4" t="s">
        <v>139</v>
      </c>
      <c r="D33" s="4" t="s">
        <v>140</v>
      </c>
      <c r="E33" s="6">
        <v>12357</v>
      </c>
      <c r="F33" s="4" t="s">
        <v>241</v>
      </c>
      <c r="G33" s="6">
        <v>34570</v>
      </c>
      <c r="H33" s="6">
        <v>3574</v>
      </c>
    </row>
    <row r="34" spans="1:8" ht="14.55" customHeight="1" x14ac:dyDescent="0.25">
      <c r="A34" s="4" t="s">
        <v>216</v>
      </c>
      <c r="B34" s="4" t="s">
        <v>59</v>
      </c>
      <c r="C34" s="4" t="s">
        <v>141</v>
      </c>
      <c r="D34" s="4" t="s">
        <v>142</v>
      </c>
      <c r="E34" s="6">
        <v>10124</v>
      </c>
      <c r="F34" s="4" t="s">
        <v>241</v>
      </c>
      <c r="G34" s="6">
        <v>28971</v>
      </c>
      <c r="H34" s="6">
        <v>3495</v>
      </c>
    </row>
    <row r="35" spans="1:8" ht="14.55" customHeight="1" x14ac:dyDescent="0.25">
      <c r="A35" s="4" t="s">
        <v>216</v>
      </c>
      <c r="B35" s="4" t="s">
        <v>59</v>
      </c>
      <c r="C35" s="4" t="s">
        <v>143</v>
      </c>
      <c r="D35" s="4" t="s">
        <v>144</v>
      </c>
      <c r="E35" s="6">
        <v>10342</v>
      </c>
      <c r="F35" s="4" t="s">
        <v>241</v>
      </c>
      <c r="G35" s="6">
        <v>29503</v>
      </c>
      <c r="H35" s="6">
        <v>3505</v>
      </c>
    </row>
    <row r="36" spans="1:8" ht="14.55" customHeight="1" x14ac:dyDescent="0.25">
      <c r="A36" s="4" t="s">
        <v>216</v>
      </c>
      <c r="B36" s="4" t="s">
        <v>59</v>
      </c>
      <c r="C36" s="4" t="s">
        <v>145</v>
      </c>
      <c r="D36" s="4" t="s">
        <v>146</v>
      </c>
      <c r="E36" s="6">
        <v>8535</v>
      </c>
      <c r="F36" s="4" t="s">
        <v>241</v>
      </c>
      <c r="G36" s="6">
        <v>28382</v>
      </c>
      <c r="H36" s="6">
        <v>3007</v>
      </c>
    </row>
    <row r="37" spans="1:8" ht="14.55" customHeight="1" x14ac:dyDescent="0.25">
      <c r="A37" s="4" t="s">
        <v>216</v>
      </c>
      <c r="B37" s="4" t="s">
        <v>59</v>
      </c>
      <c r="C37" s="4" t="s">
        <v>147</v>
      </c>
      <c r="D37" s="4" t="s">
        <v>148</v>
      </c>
      <c r="E37" s="6">
        <v>24834</v>
      </c>
      <c r="F37" s="4" t="s">
        <v>241</v>
      </c>
      <c r="G37" s="6">
        <v>88089</v>
      </c>
      <c r="H37" s="6">
        <v>2819</v>
      </c>
    </row>
    <row r="38" spans="1:8" ht="14.55" customHeight="1" x14ac:dyDescent="0.25">
      <c r="A38" s="4" t="s">
        <v>216</v>
      </c>
      <c r="B38" s="4" t="s">
        <v>59</v>
      </c>
      <c r="C38" s="4" t="s">
        <v>149</v>
      </c>
      <c r="D38" s="4" t="s">
        <v>150</v>
      </c>
      <c r="E38" s="6">
        <v>11778</v>
      </c>
      <c r="F38" s="4" t="s">
        <v>241</v>
      </c>
      <c r="G38" s="6">
        <v>35601</v>
      </c>
      <c r="H38" s="6">
        <v>3308</v>
      </c>
    </row>
    <row r="39" spans="1:8" ht="14.55" customHeight="1" x14ac:dyDescent="0.25">
      <c r="A39" s="4" t="s">
        <v>216</v>
      </c>
      <c r="B39" s="4" t="s">
        <v>59</v>
      </c>
      <c r="C39" s="4" t="s">
        <v>151</v>
      </c>
      <c r="D39" s="4" t="s">
        <v>152</v>
      </c>
      <c r="E39" s="6">
        <v>7253</v>
      </c>
      <c r="F39" s="4" t="s">
        <v>241</v>
      </c>
      <c r="G39" s="6">
        <v>23398</v>
      </c>
      <c r="H39" s="6">
        <v>3100</v>
      </c>
    </row>
    <row r="40" spans="1:8" ht="14.55" customHeight="1" x14ac:dyDescent="0.25">
      <c r="A40" s="4" t="s">
        <v>216</v>
      </c>
      <c r="B40" s="4" t="s">
        <v>59</v>
      </c>
      <c r="C40" s="4" t="s">
        <v>153</v>
      </c>
      <c r="D40" s="4" t="s">
        <v>154</v>
      </c>
      <c r="E40" s="6">
        <v>10789</v>
      </c>
      <c r="F40" s="4" t="s">
        <v>241</v>
      </c>
      <c r="G40" s="6">
        <v>34270</v>
      </c>
      <c r="H40" s="6">
        <v>3148</v>
      </c>
    </row>
    <row r="41" spans="1:8" ht="14.55" customHeight="1" x14ac:dyDescent="0.25">
      <c r="A41" s="4" t="s">
        <v>216</v>
      </c>
      <c r="B41" s="4" t="s">
        <v>59</v>
      </c>
      <c r="C41" s="4" t="s">
        <v>155</v>
      </c>
      <c r="D41" s="4" t="s">
        <v>156</v>
      </c>
      <c r="E41" s="6">
        <v>5618</v>
      </c>
      <c r="F41" s="4" t="s">
        <v>241</v>
      </c>
      <c r="G41" s="6">
        <v>15660</v>
      </c>
      <c r="H41" s="6">
        <v>3587</v>
      </c>
    </row>
    <row r="42" spans="1:8" ht="14.55" customHeight="1" x14ac:dyDescent="0.25">
      <c r="A42" s="4" t="s">
        <v>216</v>
      </c>
      <c r="B42" s="4" t="s">
        <v>59</v>
      </c>
      <c r="C42" s="4" t="s">
        <v>157</v>
      </c>
      <c r="D42" s="4" t="s">
        <v>158</v>
      </c>
      <c r="E42" s="6">
        <v>7830</v>
      </c>
      <c r="F42" s="4" t="s">
        <v>241</v>
      </c>
      <c r="G42" s="6">
        <v>20212</v>
      </c>
      <c r="H42" s="6">
        <v>3874</v>
      </c>
    </row>
    <row r="43" spans="1:8" ht="14.55" customHeight="1" x14ac:dyDescent="0.25">
      <c r="A43" s="4" t="s">
        <v>216</v>
      </c>
      <c r="B43" s="4" t="s">
        <v>59</v>
      </c>
      <c r="C43" s="4" t="s">
        <v>159</v>
      </c>
      <c r="D43" s="4" t="s">
        <v>160</v>
      </c>
      <c r="E43" s="6">
        <v>14745</v>
      </c>
      <c r="F43" s="4" t="s">
        <v>241</v>
      </c>
      <c r="G43" s="6">
        <v>40327</v>
      </c>
      <c r="H43" s="6">
        <v>3656</v>
      </c>
    </row>
    <row r="44" spans="1:8" ht="14.55" customHeight="1" x14ac:dyDescent="0.25">
      <c r="A44" s="4" t="s">
        <v>216</v>
      </c>
      <c r="B44" s="4" t="s">
        <v>59</v>
      </c>
      <c r="C44" s="4" t="s">
        <v>161</v>
      </c>
      <c r="D44" s="4" t="s">
        <v>162</v>
      </c>
      <c r="E44" s="6">
        <v>16856</v>
      </c>
      <c r="F44" s="4" t="s">
        <v>241</v>
      </c>
      <c r="G44" s="6">
        <v>41757</v>
      </c>
      <c r="H44" s="6">
        <v>4037</v>
      </c>
    </row>
    <row r="45" spans="1:8" ht="14.55" customHeight="1" x14ac:dyDescent="0.25">
      <c r="A45" s="4" t="s">
        <v>216</v>
      </c>
      <c r="B45" s="4" t="s">
        <v>59</v>
      </c>
      <c r="C45" s="4" t="s">
        <v>163</v>
      </c>
      <c r="D45" s="4" t="s">
        <v>164</v>
      </c>
      <c r="E45" s="6">
        <v>11501</v>
      </c>
      <c r="F45" s="4" t="s">
        <v>241</v>
      </c>
      <c r="G45" s="6">
        <v>40499</v>
      </c>
      <c r="H45" s="6">
        <v>2840</v>
      </c>
    </row>
    <row r="46" spans="1:8" ht="14.55" customHeight="1" x14ac:dyDescent="0.25">
      <c r="A46" s="4" t="s">
        <v>216</v>
      </c>
      <c r="B46" s="4" t="s">
        <v>59</v>
      </c>
      <c r="C46" s="4" t="s">
        <v>165</v>
      </c>
      <c r="D46" s="4" t="s">
        <v>166</v>
      </c>
      <c r="E46" s="6">
        <v>10049</v>
      </c>
      <c r="F46" s="4" t="s">
        <v>241</v>
      </c>
      <c r="G46" s="6">
        <v>31802</v>
      </c>
      <c r="H46" s="6">
        <v>3160</v>
      </c>
    </row>
    <row r="47" spans="1:8" ht="14.55" customHeight="1" x14ac:dyDescent="0.25">
      <c r="A47" s="4" t="s">
        <v>216</v>
      </c>
      <c r="B47" s="4" t="s">
        <v>59</v>
      </c>
      <c r="C47" s="4" t="s">
        <v>167</v>
      </c>
      <c r="D47" s="4" t="s">
        <v>168</v>
      </c>
      <c r="E47" s="6">
        <v>9614</v>
      </c>
      <c r="F47" s="4" t="s">
        <v>241</v>
      </c>
      <c r="G47" s="6">
        <v>28268</v>
      </c>
      <c r="H47" s="6">
        <v>3401</v>
      </c>
    </row>
    <row r="48" spans="1:8" ht="14.55" customHeight="1" x14ac:dyDescent="0.25">
      <c r="A48" s="4" t="s">
        <v>216</v>
      </c>
      <c r="B48" s="4" t="s">
        <v>59</v>
      </c>
      <c r="C48" s="4" t="s">
        <v>169</v>
      </c>
      <c r="D48" s="4" t="s">
        <v>170</v>
      </c>
      <c r="E48" s="6">
        <v>16759</v>
      </c>
      <c r="F48" s="4" t="s">
        <v>241</v>
      </c>
      <c r="G48" s="6">
        <v>43302</v>
      </c>
      <c r="H48" s="6">
        <v>3870</v>
      </c>
    </row>
    <row r="49" spans="1:8" ht="14.55" customHeight="1" x14ac:dyDescent="0.25">
      <c r="A49" s="4" t="s">
        <v>216</v>
      </c>
      <c r="B49" s="4" t="s">
        <v>59</v>
      </c>
      <c r="C49" s="4" t="s">
        <v>171</v>
      </c>
      <c r="D49" s="4" t="s">
        <v>172</v>
      </c>
      <c r="E49" s="6">
        <v>25379</v>
      </c>
      <c r="F49" s="4" t="s">
        <v>241</v>
      </c>
      <c r="G49" s="6">
        <v>68730</v>
      </c>
      <c r="H49" s="6">
        <v>3693</v>
      </c>
    </row>
    <row r="50" spans="1:8" ht="14.55" customHeight="1" x14ac:dyDescent="0.25">
      <c r="A50" s="4" t="s">
        <v>216</v>
      </c>
      <c r="B50" s="4" t="s">
        <v>59</v>
      </c>
      <c r="C50" s="4" t="s">
        <v>173</v>
      </c>
      <c r="D50" s="4" t="s">
        <v>174</v>
      </c>
      <c r="E50" s="6">
        <v>23542</v>
      </c>
      <c r="F50" s="4" t="s">
        <v>241</v>
      </c>
      <c r="G50" s="6">
        <v>73588</v>
      </c>
      <c r="H50" s="6">
        <v>3199</v>
      </c>
    </row>
    <row r="51" spans="1:8" ht="14.55" customHeight="1" x14ac:dyDescent="0.25">
      <c r="A51" s="4" t="s">
        <v>216</v>
      </c>
      <c r="B51" s="4" t="s">
        <v>59</v>
      </c>
      <c r="C51" s="4" t="s">
        <v>82</v>
      </c>
      <c r="D51" s="4" t="s">
        <v>82</v>
      </c>
      <c r="E51" s="6">
        <v>278</v>
      </c>
      <c r="F51" s="4"/>
      <c r="G51" s="6"/>
      <c r="H51" s="6"/>
    </row>
    <row r="52" spans="1:8" ht="14.55" customHeight="1" x14ac:dyDescent="0.25">
      <c r="A52" s="4" t="s">
        <v>216</v>
      </c>
      <c r="B52" s="4" t="s">
        <v>60</v>
      </c>
      <c r="C52" s="4" t="s">
        <v>90</v>
      </c>
      <c r="D52" s="4" t="s">
        <v>91</v>
      </c>
      <c r="E52" s="6">
        <v>12722</v>
      </c>
      <c r="F52" s="4" t="s">
        <v>242</v>
      </c>
      <c r="G52" s="6">
        <v>36614</v>
      </c>
      <c r="H52" s="6">
        <v>3475</v>
      </c>
    </row>
    <row r="53" spans="1:8" ht="14.55" customHeight="1" x14ac:dyDescent="0.25">
      <c r="A53" s="4" t="s">
        <v>216</v>
      </c>
      <c r="B53" s="4" t="s">
        <v>60</v>
      </c>
      <c r="C53" s="4" t="s">
        <v>93</v>
      </c>
      <c r="D53" s="4" t="s">
        <v>94</v>
      </c>
      <c r="E53" s="6">
        <v>7791</v>
      </c>
      <c r="F53" s="4" t="s">
        <v>242</v>
      </c>
      <c r="G53" s="6">
        <v>26352</v>
      </c>
      <c r="H53" s="6">
        <v>2957</v>
      </c>
    </row>
    <row r="54" spans="1:8" ht="14.55" customHeight="1" x14ac:dyDescent="0.25">
      <c r="A54" s="4" t="s">
        <v>216</v>
      </c>
      <c r="B54" s="4" t="s">
        <v>60</v>
      </c>
      <c r="C54" s="4" t="s">
        <v>95</v>
      </c>
      <c r="D54" s="4" t="s">
        <v>96</v>
      </c>
      <c r="E54" s="6">
        <v>7623</v>
      </c>
      <c r="F54" s="4" t="s">
        <v>242</v>
      </c>
      <c r="G54" s="6">
        <v>30047</v>
      </c>
      <c r="H54" s="6">
        <v>2537</v>
      </c>
    </row>
    <row r="55" spans="1:8" ht="14.55" customHeight="1" x14ac:dyDescent="0.25">
      <c r="A55" s="4" t="s">
        <v>216</v>
      </c>
      <c r="B55" s="4" t="s">
        <v>60</v>
      </c>
      <c r="C55" s="4" t="s">
        <v>97</v>
      </c>
      <c r="D55" s="4" t="s">
        <v>98</v>
      </c>
      <c r="E55" s="6">
        <v>6089</v>
      </c>
      <c r="F55" s="4" t="s">
        <v>242</v>
      </c>
      <c r="G55" s="6">
        <v>25094</v>
      </c>
      <c r="H55" s="6">
        <v>2426</v>
      </c>
    </row>
    <row r="56" spans="1:8" ht="14.55" customHeight="1" x14ac:dyDescent="0.25">
      <c r="A56" s="4" t="s">
        <v>216</v>
      </c>
      <c r="B56" s="4" t="s">
        <v>60</v>
      </c>
      <c r="C56" s="4" t="s">
        <v>99</v>
      </c>
      <c r="D56" s="4" t="s">
        <v>100</v>
      </c>
      <c r="E56" s="6">
        <v>12852</v>
      </c>
      <c r="F56" s="4" t="s">
        <v>242</v>
      </c>
      <c r="G56" s="6">
        <v>37725</v>
      </c>
      <c r="H56" s="6">
        <v>3407</v>
      </c>
    </row>
    <row r="57" spans="1:8" ht="14.55" customHeight="1" x14ac:dyDescent="0.25">
      <c r="A57" s="4" t="s">
        <v>216</v>
      </c>
      <c r="B57" s="4" t="s">
        <v>60</v>
      </c>
      <c r="C57" s="4" t="s">
        <v>101</v>
      </c>
      <c r="D57" s="4" t="s">
        <v>102</v>
      </c>
      <c r="E57" s="6">
        <v>23242</v>
      </c>
      <c r="F57" s="4" t="s">
        <v>242</v>
      </c>
      <c r="G57" s="6">
        <v>62843</v>
      </c>
      <c r="H57" s="6">
        <v>3698</v>
      </c>
    </row>
    <row r="58" spans="1:8" ht="14.55" customHeight="1" x14ac:dyDescent="0.25">
      <c r="A58" s="4" t="s">
        <v>216</v>
      </c>
      <c r="B58" s="4" t="s">
        <v>60</v>
      </c>
      <c r="C58" s="4" t="s">
        <v>103</v>
      </c>
      <c r="D58" s="4" t="s">
        <v>104</v>
      </c>
      <c r="E58" s="6">
        <v>8129</v>
      </c>
      <c r="F58" s="4" t="s">
        <v>242</v>
      </c>
      <c r="G58" s="6">
        <v>26757</v>
      </c>
      <c r="H58" s="6">
        <v>3038</v>
      </c>
    </row>
    <row r="59" spans="1:8" ht="14.55" customHeight="1" x14ac:dyDescent="0.25">
      <c r="A59" s="4" t="s">
        <v>216</v>
      </c>
      <c r="B59" s="4" t="s">
        <v>60</v>
      </c>
      <c r="C59" s="4" t="s">
        <v>105</v>
      </c>
      <c r="D59" s="4" t="s">
        <v>106</v>
      </c>
      <c r="E59" s="6">
        <v>24171</v>
      </c>
      <c r="F59" s="4" t="s">
        <v>242</v>
      </c>
      <c r="G59" s="6">
        <v>91791</v>
      </c>
      <c r="H59" s="6">
        <v>2633</v>
      </c>
    </row>
    <row r="60" spans="1:8" ht="14.55" customHeight="1" x14ac:dyDescent="0.25">
      <c r="A60" s="4" t="s">
        <v>216</v>
      </c>
      <c r="B60" s="4" t="s">
        <v>60</v>
      </c>
      <c r="C60" s="4" t="s">
        <v>107</v>
      </c>
      <c r="D60" s="4" t="s">
        <v>108</v>
      </c>
      <c r="E60" s="6">
        <v>7202</v>
      </c>
      <c r="F60" s="4" t="s">
        <v>242</v>
      </c>
      <c r="G60" s="6">
        <v>19673</v>
      </c>
      <c r="H60" s="6">
        <v>3661</v>
      </c>
    </row>
    <row r="61" spans="1:8" ht="14.55" customHeight="1" x14ac:dyDescent="0.25">
      <c r="A61" s="4" t="s">
        <v>216</v>
      </c>
      <c r="B61" s="4" t="s">
        <v>60</v>
      </c>
      <c r="C61" s="4" t="s">
        <v>109</v>
      </c>
      <c r="D61" s="4" t="s">
        <v>110</v>
      </c>
      <c r="E61" s="6">
        <v>8544</v>
      </c>
      <c r="F61" s="4" t="s">
        <v>242</v>
      </c>
      <c r="G61" s="6">
        <v>28332</v>
      </c>
      <c r="H61" s="6">
        <v>3016</v>
      </c>
    </row>
    <row r="62" spans="1:8" ht="14.55" customHeight="1" x14ac:dyDescent="0.25">
      <c r="A62" s="4" t="s">
        <v>216</v>
      </c>
      <c r="B62" s="4" t="s">
        <v>60</v>
      </c>
      <c r="C62" s="4" t="s">
        <v>111</v>
      </c>
      <c r="D62" s="4" t="s">
        <v>112</v>
      </c>
      <c r="E62" s="6">
        <v>11584</v>
      </c>
      <c r="F62" s="4" t="s">
        <v>242</v>
      </c>
      <c r="G62" s="6">
        <v>36767</v>
      </c>
      <c r="H62" s="6">
        <v>3151</v>
      </c>
    </row>
    <row r="63" spans="1:8" ht="14.55" customHeight="1" x14ac:dyDescent="0.25">
      <c r="A63" s="4" t="s">
        <v>216</v>
      </c>
      <c r="B63" s="4" t="s">
        <v>60</v>
      </c>
      <c r="C63" s="4" t="s">
        <v>113</v>
      </c>
      <c r="D63" s="4" t="s">
        <v>114</v>
      </c>
      <c r="E63" s="6">
        <v>16141</v>
      </c>
      <c r="F63" s="4" t="s">
        <v>242</v>
      </c>
      <c r="G63" s="6">
        <v>46587</v>
      </c>
      <c r="H63" s="6">
        <v>3465</v>
      </c>
    </row>
    <row r="64" spans="1:8" ht="14.55" customHeight="1" x14ac:dyDescent="0.25">
      <c r="A64" s="4" t="s">
        <v>216</v>
      </c>
      <c r="B64" s="4" t="s">
        <v>60</v>
      </c>
      <c r="C64" s="4" t="s">
        <v>115</v>
      </c>
      <c r="D64" s="4" t="s">
        <v>116</v>
      </c>
      <c r="E64" s="6">
        <v>9623</v>
      </c>
      <c r="F64" s="4" t="s">
        <v>242</v>
      </c>
      <c r="G64" s="6">
        <v>29076</v>
      </c>
      <c r="H64" s="6">
        <v>3310</v>
      </c>
    </row>
    <row r="65" spans="1:8" ht="14.55" customHeight="1" x14ac:dyDescent="0.25">
      <c r="A65" s="4" t="s">
        <v>216</v>
      </c>
      <c r="B65" s="4" t="s">
        <v>60</v>
      </c>
      <c r="C65" s="4" t="s">
        <v>117</v>
      </c>
      <c r="D65" s="4" t="s">
        <v>118</v>
      </c>
      <c r="E65" s="6">
        <v>9228</v>
      </c>
      <c r="F65" s="4" t="s">
        <v>242</v>
      </c>
      <c r="G65" s="6">
        <v>27700</v>
      </c>
      <c r="H65" s="6">
        <v>3331</v>
      </c>
    </row>
    <row r="66" spans="1:8" ht="14.55" customHeight="1" x14ac:dyDescent="0.25">
      <c r="A66" s="4" t="s">
        <v>216</v>
      </c>
      <c r="B66" s="4" t="s">
        <v>60</v>
      </c>
      <c r="C66" s="4" t="s">
        <v>119</v>
      </c>
      <c r="D66" s="4" t="s">
        <v>120</v>
      </c>
      <c r="E66" s="6">
        <v>8959</v>
      </c>
      <c r="F66" s="4" t="s">
        <v>242</v>
      </c>
      <c r="G66" s="6">
        <v>26098</v>
      </c>
      <c r="H66" s="6">
        <v>3433</v>
      </c>
    </row>
    <row r="67" spans="1:8" ht="14.55" customHeight="1" x14ac:dyDescent="0.25">
      <c r="A67" s="4" t="s">
        <v>216</v>
      </c>
      <c r="B67" s="4" t="s">
        <v>60</v>
      </c>
      <c r="C67" s="4" t="s">
        <v>121</v>
      </c>
      <c r="D67" s="4" t="s">
        <v>122</v>
      </c>
      <c r="E67" s="6">
        <v>21197</v>
      </c>
      <c r="F67" s="4" t="s">
        <v>242</v>
      </c>
      <c r="G67" s="6">
        <v>82040</v>
      </c>
      <c r="H67" s="6">
        <v>2584</v>
      </c>
    </row>
    <row r="68" spans="1:8" ht="14.55" customHeight="1" x14ac:dyDescent="0.25">
      <c r="A68" s="4" t="s">
        <v>216</v>
      </c>
      <c r="B68" s="4" t="s">
        <v>60</v>
      </c>
      <c r="C68" s="4" t="s">
        <v>123</v>
      </c>
      <c r="D68" s="4" t="s">
        <v>124</v>
      </c>
      <c r="E68" s="6">
        <v>21553</v>
      </c>
      <c r="F68" s="4" t="s">
        <v>242</v>
      </c>
      <c r="G68" s="6">
        <v>68506</v>
      </c>
      <c r="H68" s="6">
        <v>3146</v>
      </c>
    </row>
    <row r="69" spans="1:8" ht="14.55" customHeight="1" x14ac:dyDescent="0.25">
      <c r="A69" s="4" t="s">
        <v>216</v>
      </c>
      <c r="B69" s="4" t="s">
        <v>60</v>
      </c>
      <c r="C69" s="4" t="s">
        <v>125</v>
      </c>
      <c r="D69" s="4" t="s">
        <v>126</v>
      </c>
      <c r="E69" s="6">
        <v>9975</v>
      </c>
      <c r="F69" s="4" t="s">
        <v>242</v>
      </c>
      <c r="G69" s="6">
        <v>29110</v>
      </c>
      <c r="H69" s="6">
        <v>3427</v>
      </c>
    </row>
    <row r="70" spans="1:8" ht="14.55" customHeight="1" x14ac:dyDescent="0.25">
      <c r="A70" s="4" t="s">
        <v>216</v>
      </c>
      <c r="B70" s="4" t="s">
        <v>60</v>
      </c>
      <c r="C70" s="4" t="s">
        <v>127</v>
      </c>
      <c r="D70" s="4" t="s">
        <v>128</v>
      </c>
      <c r="E70" s="6">
        <v>18643</v>
      </c>
      <c r="F70" s="4" t="s">
        <v>242</v>
      </c>
      <c r="G70" s="6">
        <v>53089</v>
      </c>
      <c r="H70" s="6">
        <v>3512</v>
      </c>
    </row>
    <row r="71" spans="1:8" ht="14.55" customHeight="1" x14ac:dyDescent="0.25">
      <c r="A71" s="4" t="s">
        <v>216</v>
      </c>
      <c r="B71" s="4" t="s">
        <v>60</v>
      </c>
      <c r="C71" s="4" t="s">
        <v>129</v>
      </c>
      <c r="D71" s="4" t="s">
        <v>130</v>
      </c>
      <c r="E71" s="6">
        <v>17092</v>
      </c>
      <c r="F71" s="4" t="s">
        <v>242</v>
      </c>
      <c r="G71" s="6">
        <v>53993</v>
      </c>
      <c r="H71" s="6">
        <v>3166</v>
      </c>
    </row>
    <row r="72" spans="1:8" ht="14.55" customHeight="1" x14ac:dyDescent="0.25">
      <c r="A72" s="4" t="s">
        <v>216</v>
      </c>
      <c r="B72" s="4" t="s">
        <v>60</v>
      </c>
      <c r="C72" s="4" t="s">
        <v>131</v>
      </c>
      <c r="D72" s="4" t="s">
        <v>132</v>
      </c>
      <c r="E72" s="6">
        <v>19584</v>
      </c>
      <c r="F72" s="4" t="s">
        <v>242</v>
      </c>
      <c r="G72" s="6">
        <v>60219</v>
      </c>
      <c r="H72" s="6">
        <v>3252</v>
      </c>
    </row>
    <row r="73" spans="1:8" ht="14.55" customHeight="1" x14ac:dyDescent="0.25">
      <c r="A73" s="4" t="s">
        <v>216</v>
      </c>
      <c r="B73" s="4" t="s">
        <v>60</v>
      </c>
      <c r="C73" s="4" t="s">
        <v>133</v>
      </c>
      <c r="D73" s="4" t="s">
        <v>134</v>
      </c>
      <c r="E73" s="6">
        <v>15145</v>
      </c>
      <c r="F73" s="4" t="s">
        <v>242</v>
      </c>
      <c r="G73" s="6">
        <v>54431</v>
      </c>
      <c r="H73" s="6">
        <v>2782</v>
      </c>
    </row>
    <row r="74" spans="1:8" ht="14.55" customHeight="1" x14ac:dyDescent="0.25">
      <c r="A74" s="4" t="s">
        <v>216</v>
      </c>
      <c r="B74" s="4" t="s">
        <v>60</v>
      </c>
      <c r="C74" s="4" t="s">
        <v>135</v>
      </c>
      <c r="D74" s="4" t="s">
        <v>136</v>
      </c>
      <c r="E74" s="6">
        <v>9135</v>
      </c>
      <c r="F74" s="4" t="s">
        <v>242</v>
      </c>
      <c r="G74" s="6">
        <v>30551</v>
      </c>
      <c r="H74" s="6">
        <v>2990</v>
      </c>
    </row>
    <row r="75" spans="1:8" ht="14.55" customHeight="1" x14ac:dyDescent="0.25">
      <c r="A75" s="4" t="s">
        <v>216</v>
      </c>
      <c r="B75" s="4" t="s">
        <v>60</v>
      </c>
      <c r="C75" s="4" t="s">
        <v>137</v>
      </c>
      <c r="D75" s="4" t="s">
        <v>138</v>
      </c>
      <c r="E75" s="6">
        <v>5935</v>
      </c>
      <c r="F75" s="4" t="s">
        <v>242</v>
      </c>
      <c r="G75" s="6">
        <v>18988</v>
      </c>
      <c r="H75" s="6">
        <v>3126</v>
      </c>
    </row>
    <row r="76" spans="1:8" ht="14.55" customHeight="1" x14ac:dyDescent="0.25">
      <c r="A76" s="4" t="s">
        <v>216</v>
      </c>
      <c r="B76" s="4" t="s">
        <v>60</v>
      </c>
      <c r="C76" s="4" t="s">
        <v>139</v>
      </c>
      <c r="D76" s="4" t="s">
        <v>140</v>
      </c>
      <c r="E76" s="6">
        <v>11639</v>
      </c>
      <c r="F76" s="4" t="s">
        <v>242</v>
      </c>
      <c r="G76" s="6">
        <v>36319</v>
      </c>
      <c r="H76" s="6">
        <v>3205</v>
      </c>
    </row>
    <row r="77" spans="1:8" ht="14.55" customHeight="1" x14ac:dyDescent="0.25">
      <c r="A77" s="4" t="s">
        <v>216</v>
      </c>
      <c r="B77" s="4" t="s">
        <v>60</v>
      </c>
      <c r="C77" s="4" t="s">
        <v>141</v>
      </c>
      <c r="D77" s="4" t="s">
        <v>142</v>
      </c>
      <c r="E77" s="6">
        <v>9966</v>
      </c>
      <c r="F77" s="4" t="s">
        <v>242</v>
      </c>
      <c r="G77" s="6">
        <v>30933</v>
      </c>
      <c r="H77" s="6">
        <v>3222</v>
      </c>
    </row>
    <row r="78" spans="1:8" ht="14.55" customHeight="1" x14ac:dyDescent="0.25">
      <c r="A78" s="4" t="s">
        <v>216</v>
      </c>
      <c r="B78" s="4" t="s">
        <v>60</v>
      </c>
      <c r="C78" s="4" t="s">
        <v>143</v>
      </c>
      <c r="D78" s="4" t="s">
        <v>144</v>
      </c>
      <c r="E78" s="6">
        <v>10439</v>
      </c>
      <c r="F78" s="4" t="s">
        <v>242</v>
      </c>
      <c r="G78" s="6">
        <v>32316</v>
      </c>
      <c r="H78" s="6">
        <v>3230</v>
      </c>
    </row>
    <row r="79" spans="1:8" ht="14.55" customHeight="1" x14ac:dyDescent="0.25">
      <c r="A79" s="4" t="s">
        <v>216</v>
      </c>
      <c r="B79" s="4" t="s">
        <v>60</v>
      </c>
      <c r="C79" s="4" t="s">
        <v>145</v>
      </c>
      <c r="D79" s="4" t="s">
        <v>146</v>
      </c>
      <c r="E79" s="6">
        <v>8480</v>
      </c>
      <c r="F79" s="4" t="s">
        <v>242</v>
      </c>
      <c r="G79" s="6">
        <v>31006</v>
      </c>
      <c r="H79" s="6">
        <v>2735</v>
      </c>
    </row>
    <row r="80" spans="1:8" ht="14.55" customHeight="1" x14ac:dyDescent="0.25">
      <c r="A80" s="4" t="s">
        <v>216</v>
      </c>
      <c r="B80" s="4" t="s">
        <v>60</v>
      </c>
      <c r="C80" s="4" t="s">
        <v>147</v>
      </c>
      <c r="D80" s="4" t="s">
        <v>148</v>
      </c>
      <c r="E80" s="6">
        <v>23432</v>
      </c>
      <c r="F80" s="4" t="s">
        <v>242</v>
      </c>
      <c r="G80" s="6">
        <v>93288</v>
      </c>
      <c r="H80" s="6">
        <v>2512</v>
      </c>
    </row>
    <row r="81" spans="1:8" ht="14.55" customHeight="1" x14ac:dyDescent="0.25">
      <c r="A81" s="4" t="s">
        <v>216</v>
      </c>
      <c r="B81" s="4" t="s">
        <v>60</v>
      </c>
      <c r="C81" s="4" t="s">
        <v>149</v>
      </c>
      <c r="D81" s="4" t="s">
        <v>150</v>
      </c>
      <c r="E81" s="6">
        <v>12013</v>
      </c>
      <c r="F81" s="4" t="s">
        <v>242</v>
      </c>
      <c r="G81" s="6">
        <v>39264</v>
      </c>
      <c r="H81" s="6">
        <v>3060</v>
      </c>
    </row>
    <row r="82" spans="1:8" ht="14.55" customHeight="1" x14ac:dyDescent="0.25">
      <c r="A82" s="4" t="s">
        <v>216</v>
      </c>
      <c r="B82" s="4" t="s">
        <v>60</v>
      </c>
      <c r="C82" s="4" t="s">
        <v>151</v>
      </c>
      <c r="D82" s="4" t="s">
        <v>152</v>
      </c>
      <c r="E82" s="6">
        <v>6821</v>
      </c>
      <c r="F82" s="4" t="s">
        <v>242</v>
      </c>
      <c r="G82" s="6">
        <v>24726</v>
      </c>
      <c r="H82" s="6">
        <v>2759</v>
      </c>
    </row>
    <row r="83" spans="1:8" ht="14.55" customHeight="1" x14ac:dyDescent="0.25">
      <c r="A83" s="4" t="s">
        <v>216</v>
      </c>
      <c r="B83" s="4" t="s">
        <v>60</v>
      </c>
      <c r="C83" s="4" t="s">
        <v>153</v>
      </c>
      <c r="D83" s="4" t="s">
        <v>154</v>
      </c>
      <c r="E83" s="6">
        <v>10332</v>
      </c>
      <c r="F83" s="4" t="s">
        <v>242</v>
      </c>
      <c r="G83" s="6">
        <v>36121</v>
      </c>
      <c r="H83" s="6">
        <v>2860</v>
      </c>
    </row>
    <row r="84" spans="1:8" ht="14.55" customHeight="1" x14ac:dyDescent="0.25">
      <c r="A84" s="4" t="s">
        <v>216</v>
      </c>
      <c r="B84" s="4" t="s">
        <v>60</v>
      </c>
      <c r="C84" s="4" t="s">
        <v>155</v>
      </c>
      <c r="D84" s="4" t="s">
        <v>156</v>
      </c>
      <c r="E84" s="6">
        <v>5374</v>
      </c>
      <c r="F84" s="4" t="s">
        <v>242</v>
      </c>
      <c r="G84" s="6">
        <v>16191</v>
      </c>
      <c r="H84" s="6">
        <v>3319</v>
      </c>
    </row>
    <row r="85" spans="1:8" ht="14.55" customHeight="1" x14ac:dyDescent="0.25">
      <c r="A85" s="4" t="s">
        <v>216</v>
      </c>
      <c r="B85" s="4" t="s">
        <v>60</v>
      </c>
      <c r="C85" s="4" t="s">
        <v>157</v>
      </c>
      <c r="D85" s="4" t="s">
        <v>158</v>
      </c>
      <c r="E85" s="6">
        <v>7530</v>
      </c>
      <c r="F85" s="4" t="s">
        <v>242</v>
      </c>
      <c r="G85" s="6">
        <v>21472</v>
      </c>
      <c r="H85" s="6">
        <v>3507</v>
      </c>
    </row>
    <row r="86" spans="1:8" ht="14.55" customHeight="1" x14ac:dyDescent="0.25">
      <c r="A86" s="4" t="s">
        <v>216</v>
      </c>
      <c r="B86" s="4" t="s">
        <v>60</v>
      </c>
      <c r="C86" s="4" t="s">
        <v>159</v>
      </c>
      <c r="D86" s="4" t="s">
        <v>160</v>
      </c>
      <c r="E86" s="6">
        <v>14683</v>
      </c>
      <c r="F86" s="4" t="s">
        <v>242</v>
      </c>
      <c r="G86" s="6">
        <v>43834</v>
      </c>
      <c r="H86" s="6">
        <v>3350</v>
      </c>
    </row>
    <row r="87" spans="1:8" ht="14.55" customHeight="1" x14ac:dyDescent="0.25">
      <c r="A87" s="4" t="s">
        <v>216</v>
      </c>
      <c r="B87" s="4" t="s">
        <v>60</v>
      </c>
      <c r="C87" s="4" t="s">
        <v>161</v>
      </c>
      <c r="D87" s="4" t="s">
        <v>162</v>
      </c>
      <c r="E87" s="6">
        <v>16771</v>
      </c>
      <c r="F87" s="4" t="s">
        <v>242</v>
      </c>
      <c r="G87" s="6">
        <v>44729</v>
      </c>
      <c r="H87" s="6">
        <v>3749</v>
      </c>
    </row>
    <row r="88" spans="1:8" ht="14.55" customHeight="1" x14ac:dyDescent="0.25">
      <c r="A88" s="4" t="s">
        <v>216</v>
      </c>
      <c r="B88" s="4" t="s">
        <v>60</v>
      </c>
      <c r="C88" s="4" t="s">
        <v>163</v>
      </c>
      <c r="D88" s="4" t="s">
        <v>164</v>
      </c>
      <c r="E88" s="6">
        <v>10780</v>
      </c>
      <c r="F88" s="4" t="s">
        <v>242</v>
      </c>
      <c r="G88" s="6">
        <v>41932</v>
      </c>
      <c r="H88" s="6">
        <v>2571</v>
      </c>
    </row>
    <row r="89" spans="1:8" ht="14.55" customHeight="1" x14ac:dyDescent="0.25">
      <c r="A89" s="4" t="s">
        <v>216</v>
      </c>
      <c r="B89" s="4" t="s">
        <v>60</v>
      </c>
      <c r="C89" s="4" t="s">
        <v>165</v>
      </c>
      <c r="D89" s="4" t="s">
        <v>166</v>
      </c>
      <c r="E89" s="6">
        <v>9257</v>
      </c>
      <c r="F89" s="4" t="s">
        <v>242</v>
      </c>
      <c r="G89" s="6">
        <v>33054</v>
      </c>
      <c r="H89" s="6">
        <v>2801</v>
      </c>
    </row>
    <row r="90" spans="1:8" ht="14.55" customHeight="1" x14ac:dyDescent="0.25">
      <c r="A90" s="4" t="s">
        <v>216</v>
      </c>
      <c r="B90" s="4" t="s">
        <v>60</v>
      </c>
      <c r="C90" s="4" t="s">
        <v>167</v>
      </c>
      <c r="D90" s="4" t="s">
        <v>168</v>
      </c>
      <c r="E90" s="6">
        <v>9233</v>
      </c>
      <c r="F90" s="4" t="s">
        <v>242</v>
      </c>
      <c r="G90" s="6">
        <v>29904</v>
      </c>
      <c r="H90" s="6">
        <v>3088</v>
      </c>
    </row>
    <row r="91" spans="1:8" ht="14.55" customHeight="1" x14ac:dyDescent="0.25">
      <c r="A91" s="4" t="s">
        <v>216</v>
      </c>
      <c r="B91" s="4" t="s">
        <v>60</v>
      </c>
      <c r="C91" s="4" t="s">
        <v>169</v>
      </c>
      <c r="D91" s="4" t="s">
        <v>170</v>
      </c>
      <c r="E91" s="6">
        <v>16357</v>
      </c>
      <c r="F91" s="4" t="s">
        <v>242</v>
      </c>
      <c r="G91" s="6">
        <v>45715</v>
      </c>
      <c r="H91" s="6">
        <v>3578</v>
      </c>
    </row>
    <row r="92" spans="1:8" ht="14.55" customHeight="1" x14ac:dyDescent="0.25">
      <c r="A92" s="4" t="s">
        <v>216</v>
      </c>
      <c r="B92" s="4" t="s">
        <v>60</v>
      </c>
      <c r="C92" s="4" t="s">
        <v>171</v>
      </c>
      <c r="D92" s="4" t="s">
        <v>172</v>
      </c>
      <c r="E92" s="6">
        <v>24737</v>
      </c>
      <c r="F92" s="4" t="s">
        <v>242</v>
      </c>
      <c r="G92" s="6">
        <v>72375</v>
      </c>
      <c r="H92" s="6">
        <v>3418</v>
      </c>
    </row>
    <row r="93" spans="1:8" ht="14.55" customHeight="1" x14ac:dyDescent="0.25">
      <c r="A93" s="4" t="s">
        <v>216</v>
      </c>
      <c r="B93" s="4" t="s">
        <v>60</v>
      </c>
      <c r="C93" s="4" t="s">
        <v>173</v>
      </c>
      <c r="D93" s="4" t="s">
        <v>174</v>
      </c>
      <c r="E93" s="6">
        <v>21950</v>
      </c>
      <c r="F93" s="4" t="s">
        <v>242</v>
      </c>
      <c r="G93" s="6">
        <v>76854</v>
      </c>
      <c r="H93" s="6">
        <v>2856</v>
      </c>
    </row>
    <row r="94" spans="1:8" ht="14.55" customHeight="1" x14ac:dyDescent="0.25">
      <c r="A94" s="4" t="s">
        <v>216</v>
      </c>
      <c r="B94" s="4" t="s">
        <v>60</v>
      </c>
      <c r="C94" s="4" t="s">
        <v>82</v>
      </c>
      <c r="D94" s="4" t="s">
        <v>82</v>
      </c>
      <c r="E94" s="6">
        <v>270</v>
      </c>
      <c r="F94" s="4"/>
      <c r="G94" s="6"/>
      <c r="H94" s="6"/>
    </row>
    <row r="95" spans="1:8" x14ac:dyDescent="0.25">
      <c r="A95" s="4"/>
      <c r="B95" s="4"/>
      <c r="C95" s="4"/>
      <c r="D95" s="4"/>
      <c r="E95" s="6"/>
      <c r="F95" s="4"/>
      <c r="G95" s="6"/>
      <c r="H95" s="6"/>
    </row>
    <row r="96" spans="1:8" x14ac:dyDescent="0.25">
      <c r="A96" s="4"/>
      <c r="B96" s="4"/>
      <c r="C96" s="4"/>
      <c r="D96" s="4"/>
      <c r="E96" s="6"/>
      <c r="F96" s="4"/>
      <c r="G96" s="6"/>
      <c r="H96" s="6"/>
    </row>
    <row r="97" spans="1:8" x14ac:dyDescent="0.25">
      <c r="A97" s="4"/>
      <c r="B97" s="4"/>
      <c r="C97" s="4"/>
      <c r="D97" s="4"/>
      <c r="E97" s="6"/>
      <c r="F97" s="4"/>
      <c r="G97" s="6"/>
      <c r="H97" s="6"/>
    </row>
    <row r="98" spans="1:8" x14ac:dyDescent="0.25">
      <c r="A98" s="4"/>
      <c r="B98" s="4"/>
      <c r="C98" s="4"/>
      <c r="D98" s="4"/>
      <c r="E98" s="6"/>
      <c r="F98" s="4"/>
      <c r="G98" s="6"/>
      <c r="H98" s="6"/>
    </row>
    <row r="99" spans="1:8" x14ac:dyDescent="0.25">
      <c r="A99" s="4"/>
      <c r="B99" s="4"/>
      <c r="C99" s="4"/>
      <c r="D99" s="4"/>
      <c r="E99" s="6"/>
      <c r="F99" s="4"/>
      <c r="G99" s="6"/>
      <c r="H99" s="6"/>
    </row>
    <row r="100" spans="1:8" x14ac:dyDescent="0.25">
      <c r="A100" s="4"/>
      <c r="B100" s="4"/>
      <c r="C100" s="4"/>
      <c r="D100" s="4"/>
      <c r="E100" s="6"/>
      <c r="F100" s="4"/>
      <c r="G100" s="6"/>
      <c r="H100" s="6"/>
    </row>
    <row r="101" spans="1:8" x14ac:dyDescent="0.25">
      <c r="A101" s="4"/>
      <c r="B101" s="4"/>
      <c r="C101" s="4"/>
      <c r="D101" s="4"/>
      <c r="E101" s="6"/>
      <c r="F101" s="4"/>
      <c r="G101" s="6"/>
      <c r="H101" s="6"/>
    </row>
    <row r="102" spans="1:8" x14ac:dyDescent="0.25">
      <c r="A102" s="4"/>
      <c r="B102" s="4"/>
      <c r="C102" s="4"/>
      <c r="D102" s="4"/>
      <c r="E102" s="6"/>
      <c r="F102" s="4"/>
      <c r="G102" s="6"/>
      <c r="H102" s="6"/>
    </row>
  </sheetData>
  <pageMargins left="0.7" right="0.7" top="0.75" bottom="0.75" header="0.3" footer="0.3"/>
  <pageSetup paperSize="9" orientation="portrait" horizontalDpi="300" verticalDpi="300"/>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564F0F5ECC9EB498AD4E15E7E7C33FC" ma:contentTypeVersion="17" ma:contentTypeDescription="Create a new document." ma:contentTypeScope="" ma:versionID="99f41859c6aecc710af1cb189e4fd6d2">
  <xsd:schema xmlns:xsd="http://www.w3.org/2001/XMLSchema" xmlns:xs="http://www.w3.org/2001/XMLSchema" xmlns:p="http://schemas.microsoft.com/office/2006/metadata/properties" xmlns:ns2="5b16f04c-c4c9-405b-9fe8-b81263c3a22a" xmlns:ns3="5679aacf-8675-4a2d-b50c-d9b81ae50408" xmlns:ns4="2799d30d-6731-4efe-ac9b-c4895a8828d9" targetNamespace="http://schemas.microsoft.com/office/2006/metadata/properties" ma:root="true" ma:fieldsID="89e795710c123e55cc2a2e8286f6aa0d" ns2:_="" ns3:_="" ns4:_="">
    <xsd:import namespace="5b16f04c-c4c9-405b-9fe8-b81263c3a22a"/>
    <xsd:import namespace="5679aacf-8675-4a2d-b50c-d9b81ae50408"/>
    <xsd:import namespace="2799d30d-6731-4efe-ac9b-c4895a8828d9"/>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GenerationTime" minOccurs="0"/>
                <xsd:element ref="ns2:MediaServiceEventHashCode" minOccurs="0"/>
                <xsd:element ref="ns3:SharedWithUsers" minOccurs="0"/>
                <xsd:element ref="ns3:SharedWithDetails" minOccurs="0"/>
                <xsd:element ref="ns2:MediaServiceOCR" minOccurs="0"/>
                <xsd:element ref="ns2:lcf76f155ced4ddcb4097134ff3c332f" minOccurs="0"/>
                <xsd:element ref="ns4:TaxCatchAll" minOccurs="0"/>
                <xsd:element ref="ns2:MediaServiceObjectDetectorVersions" minOccurs="0"/>
                <xsd:element ref="ns2:MediaServiceSearchProperties" minOccurs="0"/>
                <xsd:element ref="ns2:MediaServiceDateTake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b16f04c-c4c9-405b-9fe8-b81263c3a22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02b69053-c3fb-47ab-9000-5ac769dc75f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MediaServiceDateTaken" ma:index="23" nillable="true" ma:displayName="MediaServiceDateTaken" ma:hidden="true" ma:indexed="true" ma:internalName="MediaServiceDateTaken" ma:readOnly="true">
      <xsd:simpleType>
        <xsd:restriction base="dms:Text"/>
      </xsd:simpleType>
    </xsd:element>
    <xsd:element name="MediaLengthInSeconds" ma:index="24"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5679aacf-8675-4a2d-b50c-d9b81ae50408"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2799d30d-6731-4efe-ac9b-c4895a8828d9"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727e6bdb-3e29-4d08-bc31-68d492552406}" ma:internalName="TaxCatchAll" ma:showField="CatchAllData" ma:web="5679aacf-8675-4a2d-b50c-d9b81ae5040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5b16f04c-c4c9-405b-9fe8-b81263c3a22a">
      <Terms xmlns="http://schemas.microsoft.com/office/infopath/2007/PartnerControls"/>
    </lcf76f155ced4ddcb4097134ff3c332f>
    <TaxCatchAll xmlns="2799d30d-6731-4efe-ac9b-c4895a8828d9" xsi:nil="true"/>
  </documentManagement>
</p:properties>
</file>

<file path=customXml/itemProps1.xml><?xml version="1.0" encoding="utf-8"?>
<ds:datastoreItem xmlns:ds="http://schemas.openxmlformats.org/officeDocument/2006/customXml" ds:itemID="{1502B5D5-0C1A-4F59-96AF-CA03421FCD72}"/>
</file>

<file path=customXml/itemProps2.xml><?xml version="1.0" encoding="utf-8"?>
<ds:datastoreItem xmlns:ds="http://schemas.openxmlformats.org/officeDocument/2006/customXml" ds:itemID="{7FE4703B-D4C1-49FF-B401-ADEE5AC8A52B}"/>
</file>

<file path=customXml/itemProps3.xml><?xml version="1.0" encoding="utf-8"?>
<ds:datastoreItem xmlns:ds="http://schemas.openxmlformats.org/officeDocument/2006/customXml" ds:itemID="{07C43460-9BC8-4386-98EA-BBD927FA8EC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33</vt:i4>
      </vt:variant>
    </vt:vector>
  </HeadingPairs>
  <TitlesOfParts>
    <vt:vector size="33" baseType="lpstr">
      <vt:lpstr>Cover_sheet</vt:lpstr>
      <vt:lpstr>Metadata</vt:lpstr>
      <vt:lpstr>MATEX_Applications</vt:lpstr>
      <vt:lpstr>MATEX_Issued</vt:lpstr>
      <vt:lpstr>MATEX_Certificate_Duration</vt:lpstr>
      <vt:lpstr>MATEX_Age_Breakdown</vt:lpstr>
      <vt:lpstr>MATEX_Deprivation_Breakdown</vt:lpstr>
      <vt:lpstr>MATEX_ICB_Breakdown</vt:lpstr>
      <vt:lpstr>MEDEX_Applications</vt:lpstr>
      <vt:lpstr>MEDEX_Issued</vt:lpstr>
      <vt:lpstr>MEDEX_Age_Breakdown</vt:lpstr>
      <vt:lpstr>MEDEX_Deprivation_Breakdown</vt:lpstr>
      <vt:lpstr>MEDEX_ICB_Breakdown</vt:lpstr>
      <vt:lpstr>TAX_Issued</vt:lpstr>
      <vt:lpstr>TAX_Age_Breakdown</vt:lpstr>
      <vt:lpstr>TAX_Deprivation_Breakdown</vt:lpstr>
      <vt:lpstr>TAX_ICB_Breakdown</vt:lpstr>
      <vt:lpstr>LIS_Applications</vt:lpstr>
      <vt:lpstr>LIS_Issued</vt:lpstr>
      <vt:lpstr>LIS_Certificate_Duration</vt:lpstr>
      <vt:lpstr>LIS_Age_Breakdown</vt:lpstr>
      <vt:lpstr>LIS_Deprivation_Breakdown</vt:lpstr>
      <vt:lpstr>LIS_ICB_Breakdown</vt:lpstr>
      <vt:lpstr>PPC_Applications</vt:lpstr>
      <vt:lpstr>PPC_Issued</vt:lpstr>
      <vt:lpstr>PPC_Age_Breakdown</vt:lpstr>
      <vt:lpstr>PPC_Deprivation_Breakdown</vt:lpstr>
      <vt:lpstr>PPC_ICB_Breakdown</vt:lpstr>
      <vt:lpstr>HRTPPC_Applications</vt:lpstr>
      <vt:lpstr>HRTPPC_Issued</vt:lpstr>
      <vt:lpstr>HRTPPC_Age_Breakdown</vt:lpstr>
      <vt:lpstr>HRTPPC_Deprivation_Breakdown</vt:lpstr>
      <vt:lpstr>HRTPPC_ICB_Breakdown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GRALI</dc:creator>
  <cp:lastModifiedBy>Grace Libby</cp:lastModifiedBy>
  <dcterms:created xsi:type="dcterms:W3CDTF">2025-06-11T22:34:15Z</dcterms:created>
  <dcterms:modified xsi:type="dcterms:W3CDTF">2025-06-24T11:55:35Z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0x010100C564F0F5ECC9EB498AD4E15E7E7C33FC</vt:lpwstr>
  </property>
</Properties>
</file>