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tables/table19.xml" ContentType="application/vnd.openxmlformats-officedocument.spreadsheetml.table+xml"/>
  <Override PartName="/xl/tables/table18.xml" ContentType="application/vnd.openxmlformats-officedocument.spreadsheetml.table+xml"/>
  <Override PartName="/xl/tables/table17.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1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GRALI\R\NHS-Dental-Statistics-for-England\outputs\"/>
    </mc:Choice>
  </mc:AlternateContent>
  <xr:revisionPtr revIDLastSave="0" documentId="13_ncr:1_{A41B6523-D1EA-4A17-B6B7-E740C171AF9A}" xr6:coauthVersionLast="47" xr6:coauthVersionMax="47" xr10:uidLastSave="{00000000-0000-0000-0000-000000000000}"/>
  <bookViews>
    <workbookView xWindow="-108" yWindow="-108" windowWidth="23256" windowHeight="14016" xr2:uid="{00000000-000D-0000-FFFF-FFFF00000000}"/>
  </bookViews>
  <sheets>
    <sheet name="Cover_sheet" sheetId="1" r:id="rId1"/>
    <sheet name="Metadata" sheetId="2" r:id="rId2"/>
    <sheet name="Table_1a_i" sheetId="3" r:id="rId3"/>
    <sheet name="Table_1a_ii" sheetId="4" r:id="rId4"/>
    <sheet name="Table_1b_i" sheetId="5" r:id="rId5"/>
    <sheet name="Table_1b_ii" sheetId="6" r:id="rId6"/>
    <sheet name="Table_1c" sheetId="7" r:id="rId7"/>
    <sheet name="Table_1d" sheetId="8" r:id="rId8"/>
    <sheet name="Table_1e_i" sheetId="9" r:id="rId9"/>
    <sheet name="Table_1e_ii" sheetId="10" r:id="rId10"/>
    <sheet name="Table_1f" sheetId="11" r:id="rId11"/>
    <sheet name="Table_1g_i" sheetId="12" r:id="rId12"/>
    <sheet name="Table_1g_ii" sheetId="13" r:id="rId13"/>
    <sheet name="Table_2a_i" sheetId="14" r:id="rId14"/>
    <sheet name="Table_2a_ii" sheetId="15" r:id="rId15"/>
    <sheet name="Table_2b_i" sheetId="16" r:id="rId16"/>
    <sheet name="Table_2b_ii" sheetId="17" r:id="rId17"/>
    <sheet name="Table_2c" sheetId="18" r:id="rId18"/>
    <sheet name="Table_2d" sheetId="19" r:id="rId19"/>
    <sheet name="Table_2e_i" sheetId="20" r:id="rId20"/>
    <sheet name="Table_2e_ii" sheetId="21" r:id="rId21"/>
    <sheet name="Table_2f" sheetId="22" r:id="rId22"/>
    <sheet name="Table_2g_i" sheetId="23" r:id="rId23"/>
    <sheet name="Table_2g_ii" sheetId="24" r:id="rId24"/>
    <sheet name="Table_3a" sheetId="25" r:id="rId25"/>
    <sheet name="Table_4a" sheetId="26" r:id="rId26"/>
    <sheet name="Table_4b" sheetId="27" r:id="rId27"/>
    <sheet name="Table_4c" sheetId="28" r:id="rId28"/>
    <sheet name="Table_4d" sheetId="29" r:id="rId29"/>
    <sheet name="Table_5a" sheetId="30" r:id="rId30"/>
    <sheet name="Table_5b" sheetId="31" r:id="rId31"/>
    <sheet name="Table_5c" sheetId="32" r:id="rId32"/>
    <sheet name="Table_5d" sheetId="33" r:id="rId33"/>
    <sheet name="Table_6a" sheetId="34" r:id="rId34"/>
    <sheet name="Table_6b" sheetId="35" r:id="rId35"/>
    <sheet name="Table_6c" sheetId="36" r:id="rId3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9" i="1" l="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alcChain>
</file>

<file path=xl/sharedStrings.xml><?xml version="1.0" encoding="utf-8"?>
<sst xmlns="http://schemas.openxmlformats.org/spreadsheetml/2006/main" count="4983" uniqueCount="267">
  <si>
    <t>Metadata - a list of the fields in these tables and their descriptions</t>
  </si>
  <si>
    <t>Field</t>
  </si>
  <si>
    <t>Description</t>
  </si>
  <si>
    <t>Financial year</t>
  </si>
  <si>
    <t>The financial year to which the data belongs. For example, 2025/2026. Data from previous financial years may have been affected by the COVID-19 pandemic. You can find more information on this in the background and methodology document.</t>
  </si>
  <si>
    <t>Financial quarter</t>
  </si>
  <si>
    <t>The financial quarter to which the data belongs. For example, 2025/2026 Q1.</t>
  </si>
  <si>
    <t>Treatment band</t>
  </si>
  <si>
    <t>NHS dental activity is broken down into treatment bands based on how complex the treatment is. For example, a dental crown is a band 3 treatment. For activity with a date of acceptance from November 2022 onwards, band 2 treatments are further broken down into sub-bands 2a, 2b, and 2c.</t>
  </si>
  <si>
    <t>Course of treatment (COT)</t>
  </si>
  <si>
    <t>A COT is a course of treatment, usually begun after a dentist examines a patient and agrees treatment is required. COTs have been calculated by counting the number of valid FP17 claim forms. COT counts in this publication exclude orthodontic activity unless specified.</t>
  </si>
  <si>
    <t>Unit of dental activity (UDA)</t>
  </si>
  <si>
    <t>A UDA is a unit of dental activity, which a dental contract can be awarded after submitting a valid FP17 form. A general dental COT can receive a set number of UDAs based on treatment band. For example, a COT of band 2a will generally be awarded 3 UDA. Late submissions may have the UDA they receive reduced to 0.</t>
  </si>
  <si>
    <t>Unit of orthodontic activity (UOA)</t>
  </si>
  <si>
    <t>A UOA is a unit of orthodontic activity, which a dental contract can receive after submitting a valid FP17 form. How many UOAs are awarded depends on a patient's age on the date of assessment. For example, an orthodontic COT for "assessment and appliance fitted" for a patient aged under 10 will generally be awarded 4 UOA.</t>
  </si>
  <si>
    <t>Patient type</t>
  </si>
  <si>
    <t>The patient type column groups patients according to whether they are a child, an exempt adult, or a non-exempt adult.</t>
  </si>
  <si>
    <t>Exemption type</t>
  </si>
  <si>
    <t>Exemption type is the exemption group of the patient. Adults undergoing NHS dental activity normally pay a set amount of money towards treatment, unless they have a valid exemption. Children aged under 18 at the start of treatment, or under 19 and in full-time education, do not pay for treatment. More information on patient charges and exemptions can by found in the background and methodology document.</t>
  </si>
  <si>
    <t>Adult patients seen</t>
  </si>
  <si>
    <t>A count of patients aged 18 or over seen by an NHS dentist in the 24 months up to the end of the specified period.</t>
  </si>
  <si>
    <t>Child patients seen</t>
  </si>
  <si>
    <t>A count of patients aged 17 or under seen by an NHS dentist in the 12 months up to the end of the specified period.</t>
  </si>
  <si>
    <t>Age group</t>
  </si>
  <si>
    <t>The age group which the data has been aggregated up to, where age is the age of a patient at the date of acceptance for treatment. For example, age group 18-64 includes all patients aged 18 to 64.</t>
  </si>
  <si>
    <t>Date</t>
  </si>
  <si>
    <t>The date of the specified period.</t>
  </si>
  <si>
    <t>Mid-year England population estimate</t>
  </si>
  <si>
    <t>The population estimate for the corresponding mid-year population year. National mid-year population estimates have been taken from the latest ONS population estimates at time of publication. The estimates are available from: https://www.ons.gov.uk/peoplepopulationandcommunity/populationandmigration/populationestimates/datasets/estimatesofthepopulationforenglandandwales</t>
  </si>
  <si>
    <t>Mid-year population year</t>
  </si>
  <si>
    <t>The year in which the Office for National Statistics (ONS) mid-year population estimates were taken, required due to the presentation of this data in financial year format.</t>
  </si>
  <si>
    <t>Clinical treatment</t>
  </si>
  <si>
    <t>The clinical treatment listed on the FP17 form. For example, scale and polish.</t>
  </si>
  <si>
    <t>Patient charge revenue (GBP)</t>
  </si>
  <si>
    <t>Adults undergoing NHS dental activity normally pay a set amount of money towards treatment, unless they have a valid exemption. The cost depends on what treatment is needed. Patient charge revenue is measured in GBP and is the total of the patient charges received for treatment over the specified period.</t>
  </si>
  <si>
    <t>Cost of treatment delivered to exempt patient groups</t>
  </si>
  <si>
    <t>The cost of treatment in this table is an estimated total of how much patients with an exemption would have paid if they were not exempt. This cost has not actually been collected from patients.</t>
  </si>
  <si>
    <t>DCP status</t>
  </si>
  <si>
    <t>Dental Care Professionals (DCPs) are non-dentist roles and were previously only permitted to assist in providing treatment. Changes were made in 2025 to the General Dental Council (GDC) scope of practice. These changes mean some dental hygienists and dental therapists can now lead on selected dental activities. The DCP status in this data can be DCP-led, DCP-assisted, or Non-DCP led and not DCP assisted</t>
  </si>
  <si>
    <t>DCP type</t>
  </si>
  <si>
    <t>The DCP type is the role of a DCP, such as dental hygienist or dental therapist. Other DCP roles have not been grouped in these tables as 'Other'.</t>
  </si>
  <si>
    <t>Table_1a_i: Count of courses of treatment by treatment band and financial year, England 2019/20 to 2025/26</t>
  </si>
  <si>
    <t>Notes</t>
  </si>
  <si>
    <t>1. Field definitions can be found on the 'Metadata' tab.</t>
  </si>
  <si>
    <t>2. Some cells in this table are empty because band 2 sub-bands were not used until 2022/2023.</t>
  </si>
  <si>
    <t>3. Band 2 sub-bands were introduced in November 2022. Due to the length of time some treatments may take, it is possible for data prior to the introduction of sub-bands to still occur past this point.</t>
  </si>
  <si>
    <t>Band 1</t>
  </si>
  <si>
    <t>Band 2</t>
  </si>
  <si>
    <t>Band 2a</t>
  </si>
  <si>
    <t>Band 2b</t>
  </si>
  <si>
    <t>Band 2c</t>
  </si>
  <si>
    <t>Band 3</t>
  </si>
  <si>
    <t>Urgent</t>
  </si>
  <si>
    <t>Free</t>
  </si>
  <si>
    <t>Regulation 11 Replacement Appliance</t>
  </si>
  <si>
    <t>Total</t>
  </si>
  <si>
    <t>2025/2026</t>
  </si>
  <si>
    <t>2024/2025</t>
  </si>
  <si>
    <t>2023/2024</t>
  </si>
  <si>
    <t>2022/2023</t>
  </si>
  <si>
    <t>2021/2022</t>
  </si>
  <si>
    <t>2020/2021</t>
  </si>
  <si>
    <t>2019/2020</t>
  </si>
  <si>
    <t>Table_1a_ii: Count of courses of treatment by treatment band and financial quarter, England 2019/20 to 2025/26</t>
  </si>
  <si>
    <t>2025/2026 Q1</t>
  </si>
  <si>
    <t>2025/2026 Q2</t>
  </si>
  <si>
    <t>2025/2026 Q3</t>
  </si>
  <si>
    <t>2025/2026 Q4</t>
  </si>
  <si>
    <t>2024/2025 Q1</t>
  </si>
  <si>
    <t>2024/2025 Q2</t>
  </si>
  <si>
    <t>2024/2025 Q3</t>
  </si>
  <si>
    <t>2024/2025 Q4</t>
  </si>
  <si>
    <t>2023/2024 Q1</t>
  </si>
  <si>
    <t>2023/2024 Q2</t>
  </si>
  <si>
    <t>2023/2024 Q3</t>
  </si>
  <si>
    <t>2023/2024 Q4</t>
  </si>
  <si>
    <t>2022/2023 Q1</t>
  </si>
  <si>
    <t>2022/2023 Q2</t>
  </si>
  <si>
    <t>2022/2023 Q3</t>
  </si>
  <si>
    <t>2022/2023 Q4</t>
  </si>
  <si>
    <t>2021/2022 Q1</t>
  </si>
  <si>
    <t>2021/2022 Q2</t>
  </si>
  <si>
    <t>2021/2022 Q3</t>
  </si>
  <si>
    <t>2021/2022 Q4</t>
  </si>
  <si>
    <t>2020/2021 Q1</t>
  </si>
  <si>
    <t>2020/2021 Q2</t>
  </si>
  <si>
    <t>2020/2021 Q3</t>
  </si>
  <si>
    <t>2020/2021 Q4</t>
  </si>
  <si>
    <t>2019/2020 Q1</t>
  </si>
  <si>
    <t>2019/2020 Q2</t>
  </si>
  <si>
    <t>2019/2020 Q3</t>
  </si>
  <si>
    <t>2019/2020 Q4</t>
  </si>
  <si>
    <t>Table_1b_i: Percentage of courses of treatment by treatment band and financial year, England 2019/20 to 2025/26</t>
  </si>
  <si>
    <t>Table_1b_ii: Percentage of courses of treatment by treatment band and financial quarter, England 2019/20 to 2025/26</t>
  </si>
  <si>
    <t>Table_1c: Courses of treatment by treatment band, patient type and financial year, England 2019/20 to 2025/26</t>
  </si>
  <si>
    <t>2. Some cells in this table are empty because data was not available for the time period. Band 2 sub-bands were introduced for treatment with a date of acceptance on or after 25 November 2022.</t>
  </si>
  <si>
    <t>3. Patient type can be exempt, non-exempt, or child. A child is classed as being aged 17 or under at the time that treatment starts. Exempt patients do not pay patient charges towards their treatment, but do not have an age exemption.</t>
  </si>
  <si>
    <t>Patient Type</t>
  </si>
  <si>
    <t>Child</t>
  </si>
  <si>
    <t>Exempt</t>
  </si>
  <si>
    <t>Non-Exempt</t>
  </si>
  <si>
    <t>Table_1d: Percentage of courses of treatment by treatment band, patient type and financial year, England 2019/20 to 2025/26</t>
  </si>
  <si>
    <t>Table 1e_i: Percentage of courses of treatment by patient type, treatment band and financial year, England 2019/20 to 2025/26</t>
  </si>
  <si>
    <t>Treatment_Band</t>
  </si>
  <si>
    <t>Table 1e_ii: Percentage of courses of treatment by patient type and financial year, England 2019/20 to 2025/26</t>
  </si>
  <si>
    <t>2. Patient type can be exempt, non-exempt, or child. A child is classed as being aged 17 or under at the time that treatment starts. Exempt patients do not pay patient charges towards their treatment, but do not have an age exemption.</t>
  </si>
  <si>
    <t>Table_1f: Courses of treatment by patient exemption type, treatment band, and financial year, England 2019/20 to 2025/26</t>
  </si>
  <si>
    <t>2. In exemption type, a child is classed as being aged 17 or under at the time that treatment starts. The paying adult category is included in this table for reference and contains adult patients who do not have a full or partial exemption from patient charges towards their treatment.</t>
  </si>
  <si>
    <t>3. Some cells in this table are empty because data was not available for the time period. Band 2 sub-bands were introduced for treatment with a date of acceptance on or after 25 November 2022.</t>
  </si>
  <si>
    <t>All</t>
  </si>
  <si>
    <t>Income Support</t>
  </si>
  <si>
    <t>Universal Credit</t>
  </si>
  <si>
    <t>Income-based Jobseeker's Allowance</t>
  </si>
  <si>
    <t>Income-related Employment and Support Allowance</t>
  </si>
  <si>
    <t>Aged 18 and in full-time education</t>
  </si>
  <si>
    <t>Expectant mother</t>
  </si>
  <si>
    <t>In prison or young offender institute</t>
  </si>
  <si>
    <t>HC2 certificate</t>
  </si>
  <si>
    <t>HC3 certificate</t>
  </si>
  <si>
    <t>NHS Tax Credit exemption certificate</t>
  </si>
  <si>
    <t>Mother of child born in the year before treatment started</t>
  </si>
  <si>
    <t>Paying adult</t>
  </si>
  <si>
    <t>Pension Credit Guarantee</t>
  </si>
  <si>
    <t>Table_1g_i: Courses of treatment by Dental Care Professional type, treatment band, and financial year, England 2022/2023 to 2025/2026</t>
  </si>
  <si>
    <t>Dental Hygienist</t>
  </si>
  <si>
    <t>Dental Therapist</t>
  </si>
  <si>
    <t>None</t>
  </si>
  <si>
    <t>Other</t>
  </si>
  <si>
    <t>DCP-assisted</t>
  </si>
  <si>
    <t>DCP-led</t>
  </si>
  <si>
    <t>Non-DCP led and not DCP assisted</t>
  </si>
  <si>
    <t>Table_1g_ii: Courses of treatment by Dental Care Professional type, treatment band, and financial quarter, England 2022/2023 to 2025/2026</t>
  </si>
  <si>
    <t>Table_2a_i: Count of units of dental activity by treatment band and financial year, England 2019/20 to 2025/26</t>
  </si>
  <si>
    <t>Table_2a_ii: Count of units of dental activity by treatment band and financial quarter, England 2019/20 to 2025/26</t>
  </si>
  <si>
    <t>Table_2b_i: Percentage of units of dental activity by treatment band and financial year, England 2019/20 to 2025/26</t>
  </si>
  <si>
    <t>Table_2b_ii: Percentage of units of dental activity by treatment band and financial quarter, England 2019/20 to 2025/26</t>
  </si>
  <si>
    <t>Table_2c: Units of dental activity by treatment band, patient type and financial year, England 2019/20 to 2025/26</t>
  </si>
  <si>
    <t>Table 2d: Percentage of units of dental activity by treatment band, patient type and financial year, England 2019/20 to 2025/26</t>
  </si>
  <si>
    <t>Table 2e_i: Percentage of units of dental activity by patient type, treatment band and financial year, England 2019/20 to 2025/26</t>
  </si>
  <si>
    <t>Table 2e_ii: Percentage of units of dental activity by patient type and financial year, England 2019/20 to 2025/26</t>
  </si>
  <si>
    <t>Table_2f: Units of dental activity by patient exemption type, treatment band, and financial year, England 2019/20 to 2025/26</t>
  </si>
  <si>
    <t>Table_2g_i: Units of dental activity by Dental Care Professional type, treatment band, and financial year, England 2022/2023 to 2025/2026</t>
  </si>
  <si>
    <t>Table_2g_ii: Units of dental activity by Dental Care Professional type, treatment band, and financial quarter, England 2022/2023 to 2025/2026</t>
  </si>
  <si>
    <t>Table 3a: Units of orthodontic activity by financial year, England 2019/20 to 2025/26</t>
  </si>
  <si>
    <t>Units of Orthodontic Activity</t>
  </si>
  <si>
    <t>Table 4a: Number of adult patients seen in the 24 months prior to a specified date, England 2019/20 to 2025/26</t>
  </si>
  <si>
    <t>2. Patients seen includes orthodontists visits. It is not possible to determine which patients were seen for orthodontic visits.</t>
  </si>
  <si>
    <t>3. A patient's age is calculated as at the given date.</t>
  </si>
  <si>
    <t>18-64</t>
  </si>
  <si>
    <t>65-74</t>
  </si>
  <si>
    <t>75-84</t>
  </si>
  <si>
    <t>85+</t>
  </si>
  <si>
    <t>30 Jun 2026</t>
  </si>
  <si>
    <t>31 Mar 2026</t>
  </si>
  <si>
    <t>31 Dec 2025</t>
  </si>
  <si>
    <t>30 Sep 2025</t>
  </si>
  <si>
    <t>30 Jun 2025</t>
  </si>
  <si>
    <t>31 Mar 2025</t>
  </si>
  <si>
    <t>31 Dec 2024</t>
  </si>
  <si>
    <t>30 Sep 2024</t>
  </si>
  <si>
    <t>30 Jun 2024</t>
  </si>
  <si>
    <t>31 Mar 2024</t>
  </si>
  <si>
    <t>31 Dec 2023</t>
  </si>
  <si>
    <t>30 Sep 2023</t>
  </si>
  <si>
    <t>30 Jun 2023</t>
  </si>
  <si>
    <t>31 Mar 2023</t>
  </si>
  <si>
    <t>31 Dec 2022</t>
  </si>
  <si>
    <t>30 Sep 2022</t>
  </si>
  <si>
    <t>30 Jun 2022</t>
  </si>
  <si>
    <t>31 Mar 2022</t>
  </si>
  <si>
    <t>31 Dec 2021</t>
  </si>
  <si>
    <t>30 Sep 2021</t>
  </si>
  <si>
    <t>30 Jun 2021</t>
  </si>
  <si>
    <t>31 Mar 2021</t>
  </si>
  <si>
    <t>31 Dec 2020</t>
  </si>
  <si>
    <t>30 Sep 2020</t>
  </si>
  <si>
    <t>30 Jun 2020</t>
  </si>
  <si>
    <t>31 Mar 2020</t>
  </si>
  <si>
    <t>31 Dec 2019</t>
  </si>
  <si>
    <t>30 Sep 2019</t>
  </si>
  <si>
    <t>Table 4b: Percentage of adult patients seen in the 24 months prior to a specified date ,England 2019/20 to 2025/26</t>
  </si>
  <si>
    <t>4. Mid-year population estimates have been taken from the latest ONS population estimates at time of publication. A link to these can be found in the metadata sheet.</t>
  </si>
  <si>
    <t>18-64 Population</t>
  </si>
  <si>
    <t>65-74 Population</t>
  </si>
  <si>
    <t>75-84 Population</t>
  </si>
  <si>
    <t>85+ Population</t>
  </si>
  <si>
    <t>Total Population</t>
  </si>
  <si>
    <t>2025</t>
  </si>
  <si>
    <t>2024</t>
  </si>
  <si>
    <t>2023</t>
  </si>
  <si>
    <t>2022</t>
  </si>
  <si>
    <t>2021</t>
  </si>
  <si>
    <t>2020</t>
  </si>
  <si>
    <t>2019</t>
  </si>
  <si>
    <t>Table 4c: Number of child patients seen in the 12 months prior to a specified date, England 2019/20 to 2025/26</t>
  </si>
  <si>
    <t>0-4</t>
  </si>
  <si>
    <t>5-9</t>
  </si>
  <si>
    <t>10-14</t>
  </si>
  <si>
    <t>15-17</t>
  </si>
  <si>
    <t>Table 4d: Percentage of child patients seen in the 12 months prior to a specified date, England 2019/20 to 2025/26</t>
  </si>
  <si>
    <t>0-4 Population</t>
  </si>
  <si>
    <t>5-9 Population</t>
  </si>
  <si>
    <t>10-14 Population</t>
  </si>
  <si>
    <t>15-17 Population</t>
  </si>
  <si>
    <t>Table 5a: Estimated number of adult courses of treatment that contain each clinical treatment by treatment band and financial year, England 2019/20 to 2025/26</t>
  </si>
  <si>
    <t>1. Some cells in this table are empty because data was not available for the time period. Band 2 sub-bands were introduced for treatment with a date of acceptance on or after 25 November 2022.</t>
  </si>
  <si>
    <t>Scale and polish</t>
  </si>
  <si>
    <t>Fluoride varnish</t>
  </si>
  <si>
    <t>Fissure sealants</t>
  </si>
  <si>
    <t>Radiograph(s)</t>
  </si>
  <si>
    <t>Endodontic treatment</t>
  </si>
  <si>
    <t>Permanent fillings and sealant restorations</t>
  </si>
  <si>
    <t>Extraction(s)</t>
  </si>
  <si>
    <t>Crown(s)</t>
  </si>
  <si>
    <t>Upper denture - acrylic</t>
  </si>
  <si>
    <t>Lower denture - acrylic</t>
  </si>
  <si>
    <t>Upper denture - metal</t>
  </si>
  <si>
    <t>Lower denture - metal</t>
  </si>
  <si>
    <t>Veneer(s)</t>
  </si>
  <si>
    <t>Inlay(s)</t>
  </si>
  <si>
    <t>Bridge(s)</t>
  </si>
  <si>
    <t>Referral for advanced mandatory services</t>
  </si>
  <si>
    <t>Examination</t>
  </si>
  <si>
    <t>Antibiotic items prescribing</t>
  </si>
  <si>
    <t>Other treatment</t>
  </si>
  <si>
    <t>Hard oclusal splint</t>
  </si>
  <si>
    <t>Soft oclusal splint (biteguard)</t>
  </si>
  <si>
    <t>Additional treatment to base of denture</t>
  </si>
  <si>
    <t>Endodontic treatment - non molar</t>
  </si>
  <si>
    <t>Endodontic treatment - molar</t>
  </si>
  <si>
    <t>Advanced perio RSD</t>
  </si>
  <si>
    <t>Table 5b: Estimated number of clinical treatment items provided to adults by treatment band and financial year, England 2019/20 to 2025/26</t>
  </si>
  <si>
    <t>Advanced perio RSD sextants</t>
  </si>
  <si>
    <t>Table 5c: Estimated number of child courses of treatment that contain each clinical treatment by treatment band and financial year, England 2019/20 to 2025/26</t>
  </si>
  <si>
    <t>Table 5d: Estimated number of clinical treatment items provided to children by treatment band and financial year, England 2019/20 to 2025/26</t>
  </si>
  <si>
    <t>Table 6a: Patient charge revenue (£) by treatment band and financial year, England 2019/20 to 2025/26</t>
  </si>
  <si>
    <t>3. Patient revenue is the amount charged to patients who do not have a full or partial exemption. You can find more information in the metadata sheet and in the background and methdology document.</t>
  </si>
  <si>
    <t>Table 6b: Percentage patient charge revenue by treatment band and financial year, England 2019/20 to 2025/26</t>
  </si>
  <si>
    <t>Table 6c: Cost of treatment (£) delivered to exempt groups by treatment band and financial year, England 2019/20 to 2025/26</t>
  </si>
  <si>
    <t>3. The cost of treatment in this table is an estimated total of how much patients with an exemption would have paid if they were not exempt. This cost has not actually been collected from patients.</t>
  </si>
  <si>
    <t>NHS Dental Statistics for England</t>
  </si>
  <si>
    <t>National activity overview 2019/20 to 2025/26</t>
  </si>
  <si>
    <t>Publication date: 27 August 2026</t>
  </si>
  <si>
    <t>Contents:</t>
  </si>
  <si>
    <t>Feedback:</t>
  </si>
  <si>
    <t>Feedback is important to us; we welcome any questions and comments relating to these statistics. You can contact us by:</t>
  </si>
  <si>
    <t>email:</t>
  </si>
  <si>
    <t>statistics@nhsbsa.nhs.uk</t>
  </si>
  <si>
    <t>Or you can complete a short feedback survey on our website</t>
  </si>
  <si>
    <t>Media enquires:</t>
  </si>
  <si>
    <t>communicationsteam@nhsbsa.nhs.uk</t>
  </si>
  <si>
    <t>You can also write to us at:</t>
  </si>
  <si>
    <t>NHSBSA - Statistics</t>
  </si>
  <si>
    <t>NHS Business Services Authority</t>
  </si>
  <si>
    <t>Stella House</t>
  </si>
  <si>
    <t>Goldcrest Way</t>
  </si>
  <si>
    <t>Riverside</t>
  </si>
  <si>
    <t>Newcastle upon Tyne</t>
  </si>
  <si>
    <t>NE15 8NY</t>
  </si>
  <si>
    <t>Statistics:</t>
  </si>
  <si>
    <t>You may re-use this document/publication (not including logos) free of charge in any format or medium, under the terms of the Open Government Licence v3.0.</t>
  </si>
  <si>
    <t>To view this licence visit</t>
  </si>
  <si>
    <t>www.nationalarchives.gov.uk/doc/open-government-licence</t>
  </si>
  <si>
    <t>or write to the Information Policy Team, The National Archives,</t>
  </si>
  <si>
    <t>Kew, Richmond, Surrey, TW9 4DU;</t>
  </si>
  <si>
    <t>or email:</t>
  </si>
  <si>
    <t xml:space="preserve"> psi@nationalarchives.gsi.gov.uk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</si>
</sst>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numFmt numFmtId="165" formatCode="##,##0.0"/>
    <numFmt numFmtId="166" formatCode="#,##0.0"/>
    <numFmt numFmtId="167" formatCode="##,##0.00"/>
  </numFmts>
  <fonts count="6" x14ac:knownFonts="1">
    <font>
      <sz val="10"/>
      <color rgb="FF000000"/>
      <name val="Arial"/>
    </font>
    <font>
      <b/>
      <sz val="10"/>
      <color rgb="FF000000"/>
      <name val="Arial"/>
      <family val="2"/>
    </font>
    <font>
      <u/>
      <sz val="10"/>
      <color theme="10"/>
      <name val="Arial"/>
      <family val="2"/>
    </font>
    <font>
      <b/>
      <sz val="28"/>
      <color rgb="FF000000"/>
      <name val="Arial"/>
      <family val="2"/>
    </font>
    <font>
      <b/>
      <sz val="19"/>
      <color rgb="FF000000"/>
      <name val="Arial"/>
      <family val="2"/>
    </font>
    <font>
      <b/>
      <sz val="10"/>
      <color rgb="FF0000EE"/>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xf numFmtId="0" fontId="0" fillId="0" borderId="0" xfId="0" applyAlignment="1">
      <alignment wrapText="1"/>
    </xf>
    <xf numFmtId="0" fontId="1" fillId="0" borderId="0" xfId="0" applyFont="1" applyAlignment="1">
      <alignment horizontal="left"/>
    </xf>
    <xf numFmtId="0" fontId="0" fillId="0" borderId="0" xfId="0" applyAlignment="1">
      <alignment horizontal="left"/>
    </xf>
    <xf numFmtId="0" fontId="1" fillId="0" borderId="0" xfId="0" applyFont="1" applyAlignment="1">
      <alignment horizontal="right"/>
    </xf>
    <xf numFmtId="164" fontId="0" fillId="0" borderId="0" xfId="0" applyNumberFormat="1" applyAlignment="1">
      <alignment horizontal="right"/>
    </xf>
    <xf numFmtId="165" fontId="0" fillId="0" borderId="0" xfId="0" applyNumberFormat="1" applyAlignment="1">
      <alignment horizontal="right"/>
    </xf>
    <xf numFmtId="166" fontId="0" fillId="0" borderId="0" xfId="0" applyNumberFormat="1" applyAlignment="1">
      <alignment horizontal="right"/>
    </xf>
    <xf numFmtId="167" fontId="0" fillId="0" borderId="0" xfId="0" applyNumberFormat="1" applyAlignment="1">
      <alignment horizontal="right"/>
    </xf>
    <xf numFmtId="0" fontId="2" fillId="0" borderId="0" xfId="0" applyFont="1"/>
    <xf numFmtId="0" fontId="3" fillId="0" borderId="0" xfId="0" applyFont="1"/>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_1a_i" displayName="table_1a_i" ref="A6:K13" totalsRowShown="0">
  <tableColumns count="11">
    <tableColumn id="1" xr3:uid="{00000000-0010-0000-0000-000001000000}" name="Financial year"/>
    <tableColumn id="2" xr3:uid="{00000000-0010-0000-0000-000002000000}" name="Band 1"/>
    <tableColumn id="3" xr3:uid="{00000000-0010-0000-0000-000003000000}" name="Band 2"/>
    <tableColumn id="4" xr3:uid="{00000000-0010-0000-0000-000004000000}" name="Band 2a"/>
    <tableColumn id="5" xr3:uid="{00000000-0010-0000-0000-000005000000}" name="Band 2b"/>
    <tableColumn id="6" xr3:uid="{00000000-0010-0000-0000-000006000000}" name="Band 2c"/>
    <tableColumn id="7" xr3:uid="{00000000-0010-0000-0000-000007000000}" name="Band 3"/>
    <tableColumn id="8" xr3:uid="{00000000-0010-0000-0000-000008000000}" name="Urgent"/>
    <tableColumn id="9" xr3:uid="{00000000-0010-0000-0000-000009000000}" name="Free"/>
    <tableColumn id="10" xr3:uid="{00000000-0010-0000-0000-00000A000000}" name="Regulation 11 Replacement Appliance"/>
    <tableColumn id="11" xr3:uid="{00000000-0010-0000-0000-00000B000000}" name="Total"/>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table_1g_i" displayName="table_1g_i" ref="A4:M58" totalsRowShown="0">
  <tableColumns count="13">
    <tableColumn id="1" xr3:uid="{00000000-0010-0000-0900-000001000000}" name="Financial year"/>
    <tableColumn id="2" xr3:uid="{00000000-0010-0000-0900-000002000000}" name="DCP status"/>
    <tableColumn id="3" xr3:uid="{00000000-0010-0000-0900-000003000000}" name="DCP type"/>
    <tableColumn id="4" xr3:uid="{00000000-0010-0000-0900-000004000000}" name="Band 1"/>
    <tableColumn id="5" xr3:uid="{00000000-0010-0000-0900-000005000000}" name="Band 2"/>
    <tableColumn id="6" xr3:uid="{00000000-0010-0000-0900-000006000000}" name="Band 2a"/>
    <tableColumn id="7" xr3:uid="{00000000-0010-0000-0900-000007000000}" name="Band 2b"/>
    <tableColumn id="8" xr3:uid="{00000000-0010-0000-0900-000008000000}" name="Band 2c"/>
    <tableColumn id="9" xr3:uid="{00000000-0010-0000-0900-000009000000}" name="Band 3"/>
    <tableColumn id="10" xr3:uid="{00000000-0010-0000-0900-00000A000000}" name="Urgent"/>
    <tableColumn id="11" xr3:uid="{00000000-0010-0000-0900-00000B000000}" name="Free"/>
    <tableColumn id="12" xr3:uid="{00000000-0010-0000-0900-00000C000000}" name="Regulation 11 Replacement Appliance"/>
    <tableColumn id="13" xr3:uid="{00000000-0010-0000-0900-00000D000000}" name="Total"/>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table_1g_ii" displayName="table_1g_ii" ref="A4:N200" totalsRowShown="0">
  <tableColumns count="14">
    <tableColumn id="1" xr3:uid="{00000000-0010-0000-0A00-000001000000}" name="Financial year"/>
    <tableColumn id="2" xr3:uid="{00000000-0010-0000-0A00-000002000000}" name="Financial quarter"/>
    <tableColumn id="3" xr3:uid="{00000000-0010-0000-0A00-000003000000}" name="DCP status"/>
    <tableColumn id="4" xr3:uid="{00000000-0010-0000-0A00-000004000000}" name="DCP type"/>
    <tableColumn id="5" xr3:uid="{00000000-0010-0000-0A00-000005000000}" name="Band 1"/>
    <tableColumn id="6" xr3:uid="{00000000-0010-0000-0A00-000006000000}" name="Band 2"/>
    <tableColumn id="7" xr3:uid="{00000000-0010-0000-0A00-000007000000}" name="Band 2a"/>
    <tableColumn id="8" xr3:uid="{00000000-0010-0000-0A00-000008000000}" name="Band 2b"/>
    <tableColumn id="9" xr3:uid="{00000000-0010-0000-0A00-000009000000}" name="Band 2c"/>
    <tableColumn id="10" xr3:uid="{00000000-0010-0000-0A00-00000A000000}" name="Band 3"/>
    <tableColumn id="11" xr3:uid="{00000000-0010-0000-0A00-00000B000000}" name="Urgent"/>
    <tableColumn id="12" xr3:uid="{00000000-0010-0000-0A00-00000C000000}" name="Free"/>
    <tableColumn id="13" xr3:uid="{00000000-0010-0000-0A00-00000D000000}" name="Regulation 11 Replacement Appliance"/>
    <tableColumn id="14" xr3:uid="{00000000-0010-0000-0A00-00000E000000}" name="Total"/>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table_2a_i" displayName="table_2a_i" ref="A5:K12" totalsRowShown="0">
  <tableColumns count="11">
    <tableColumn id="1" xr3:uid="{00000000-0010-0000-0B00-000001000000}" name="Financial year"/>
    <tableColumn id="2" xr3:uid="{00000000-0010-0000-0B00-000002000000}" name="Band 1"/>
    <tableColumn id="3" xr3:uid="{00000000-0010-0000-0B00-000003000000}" name="Band 2"/>
    <tableColumn id="4" xr3:uid="{00000000-0010-0000-0B00-000004000000}" name="Band 2a"/>
    <tableColumn id="5" xr3:uid="{00000000-0010-0000-0B00-000005000000}" name="Band 2b"/>
    <tableColumn id="6" xr3:uid="{00000000-0010-0000-0B00-000006000000}" name="Band 2c"/>
    <tableColumn id="7" xr3:uid="{00000000-0010-0000-0B00-000007000000}" name="Band 3"/>
    <tableColumn id="8" xr3:uid="{00000000-0010-0000-0B00-000008000000}" name="Urgent"/>
    <tableColumn id="9" xr3:uid="{00000000-0010-0000-0B00-000009000000}" name="Free"/>
    <tableColumn id="10" xr3:uid="{00000000-0010-0000-0B00-00000A000000}" name="Regulation 11 Replacement Appliance"/>
    <tableColumn id="11" xr3:uid="{00000000-0010-0000-0B00-00000B000000}" name="Total"/>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table_2a_ii" displayName="table_2a_ii" ref="A5:L33" totalsRowShown="0">
  <tableColumns count="12">
    <tableColumn id="1" xr3:uid="{00000000-0010-0000-0C00-000001000000}" name="Financial year"/>
    <tableColumn id="2" xr3:uid="{00000000-0010-0000-0C00-000002000000}" name="Financial quarter"/>
    <tableColumn id="3" xr3:uid="{00000000-0010-0000-0C00-000003000000}" name="Band 1"/>
    <tableColumn id="4" xr3:uid="{00000000-0010-0000-0C00-000004000000}" name="Band 2"/>
    <tableColumn id="5" xr3:uid="{00000000-0010-0000-0C00-000005000000}" name="Band 2a"/>
    <tableColumn id="6" xr3:uid="{00000000-0010-0000-0C00-000006000000}" name="Band 2b"/>
    <tableColumn id="7" xr3:uid="{00000000-0010-0000-0C00-000007000000}" name="Band 2c"/>
    <tableColumn id="8" xr3:uid="{00000000-0010-0000-0C00-000008000000}" name="Band 3"/>
    <tableColumn id="9" xr3:uid="{00000000-0010-0000-0C00-000009000000}" name="Urgent"/>
    <tableColumn id="10" xr3:uid="{00000000-0010-0000-0C00-00000A000000}" name="Free"/>
    <tableColumn id="11" xr3:uid="{00000000-0010-0000-0C00-00000B000000}" name="Regulation 11 Replacement Appliance"/>
    <tableColumn id="12" xr3:uid="{00000000-0010-0000-0C00-00000C000000}" name="Total"/>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table_2b_i" displayName="table_2b_i" ref="A5:K12" totalsRowShown="0">
  <tableColumns count="11">
    <tableColumn id="1" xr3:uid="{00000000-0010-0000-0D00-000001000000}" name="Financial year"/>
    <tableColumn id="2" xr3:uid="{00000000-0010-0000-0D00-000002000000}" name="Band 1"/>
    <tableColumn id="3" xr3:uid="{00000000-0010-0000-0D00-000003000000}" name="Band 2"/>
    <tableColumn id="4" xr3:uid="{00000000-0010-0000-0D00-000004000000}" name="Band 2a"/>
    <tableColumn id="5" xr3:uid="{00000000-0010-0000-0D00-000005000000}" name="Band 2b"/>
    <tableColumn id="6" xr3:uid="{00000000-0010-0000-0D00-000006000000}" name="Band 2c"/>
    <tableColumn id="7" xr3:uid="{00000000-0010-0000-0D00-000007000000}" name="Band 3"/>
    <tableColumn id="8" xr3:uid="{00000000-0010-0000-0D00-000008000000}" name="Urgent"/>
    <tableColumn id="9" xr3:uid="{00000000-0010-0000-0D00-000009000000}" name="Free"/>
    <tableColumn id="10" xr3:uid="{00000000-0010-0000-0D00-00000A000000}" name="Regulation 11 Replacement Appliance"/>
    <tableColumn id="11" xr3:uid="{00000000-0010-0000-0D00-00000B000000}" name="Total"/>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table_2b_ii" displayName="table_2b_ii" ref="A5:L33" totalsRowShown="0">
  <tableColumns count="12">
    <tableColumn id="1" xr3:uid="{00000000-0010-0000-0E00-000001000000}" name="Financial year"/>
    <tableColumn id="2" xr3:uid="{00000000-0010-0000-0E00-000002000000}" name="Financial quarter"/>
    <tableColumn id="3" xr3:uid="{00000000-0010-0000-0E00-000003000000}" name="Band 1"/>
    <tableColumn id="4" xr3:uid="{00000000-0010-0000-0E00-000004000000}" name="Band 2"/>
    <tableColumn id="5" xr3:uid="{00000000-0010-0000-0E00-000005000000}" name="Band 2a"/>
    <tableColumn id="6" xr3:uid="{00000000-0010-0000-0E00-000006000000}" name="Band 2b"/>
    <tableColumn id="7" xr3:uid="{00000000-0010-0000-0E00-000007000000}" name="Band 2c"/>
    <tableColumn id="8" xr3:uid="{00000000-0010-0000-0E00-000008000000}" name="Band 3"/>
    <tableColumn id="9" xr3:uid="{00000000-0010-0000-0E00-000009000000}" name="Urgent"/>
    <tableColumn id="10" xr3:uid="{00000000-0010-0000-0E00-00000A000000}" name="Free"/>
    <tableColumn id="11" xr3:uid="{00000000-0010-0000-0E00-00000B000000}" name="Regulation 11 Replacement Appliance"/>
    <tableColumn id="12" xr3:uid="{00000000-0010-0000-0E00-00000C000000}" name="Total"/>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table_2c" displayName="table_2c" ref="A6:L27" totalsRowShown="0">
  <tableColumns count="12">
    <tableColumn id="1" xr3:uid="{00000000-0010-0000-0F00-000001000000}" name="Financial year"/>
    <tableColumn id="2" xr3:uid="{00000000-0010-0000-0F00-000002000000}" name="Patient type"/>
    <tableColumn id="3" xr3:uid="{00000000-0010-0000-0F00-000003000000}" name="Band 1"/>
    <tableColumn id="4" xr3:uid="{00000000-0010-0000-0F00-000004000000}" name="Band 2"/>
    <tableColumn id="5" xr3:uid="{00000000-0010-0000-0F00-000005000000}" name="Band 2a"/>
    <tableColumn id="6" xr3:uid="{00000000-0010-0000-0F00-000006000000}" name="Band 2b"/>
    <tableColumn id="7" xr3:uid="{00000000-0010-0000-0F00-000007000000}" name="Band 2c"/>
    <tableColumn id="8" xr3:uid="{00000000-0010-0000-0F00-000008000000}" name="Band 3"/>
    <tableColumn id="9" xr3:uid="{00000000-0010-0000-0F00-000009000000}" name="Urgent"/>
    <tableColumn id="10" xr3:uid="{00000000-0010-0000-0F00-00000A000000}" name="Free"/>
    <tableColumn id="11" xr3:uid="{00000000-0010-0000-0F00-00000B000000}" name="Regulation 11 Replacement Appliance"/>
    <tableColumn id="12" xr3:uid="{00000000-0010-0000-0F00-00000C000000}" name="Total"/>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table_2d" displayName="table_2d" ref="A6:L27" totalsRowShown="0">
  <tableColumns count="12">
    <tableColumn id="1" xr3:uid="{00000000-0010-0000-1000-000001000000}" name="Financial year"/>
    <tableColumn id="2" xr3:uid="{00000000-0010-0000-1000-000002000000}" name="Patient type"/>
    <tableColumn id="3" xr3:uid="{00000000-0010-0000-1000-000003000000}" name="Band 1"/>
    <tableColumn id="4" xr3:uid="{00000000-0010-0000-1000-000004000000}" name="Band 2"/>
    <tableColumn id="5" xr3:uid="{00000000-0010-0000-1000-000005000000}" name="Band 2a"/>
    <tableColumn id="6" xr3:uid="{00000000-0010-0000-1000-000006000000}" name="Band 2b"/>
    <tableColumn id="7" xr3:uid="{00000000-0010-0000-1000-000007000000}" name="Band 2c"/>
    <tableColumn id="8" xr3:uid="{00000000-0010-0000-1000-000008000000}" name="Band 3"/>
    <tableColumn id="9" xr3:uid="{00000000-0010-0000-1000-000009000000}" name="Urgent"/>
    <tableColumn id="10" xr3:uid="{00000000-0010-0000-1000-00000A000000}" name="Free"/>
    <tableColumn id="11" xr3:uid="{00000000-0010-0000-1000-00000B000000}" name="Regulation 11 Replacement Appliance"/>
    <tableColumn id="12" xr3:uid="{00000000-0010-0000-1000-00000C000000}" name="Total"/>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table_2e_i" displayName="table_2e_i" ref="A6:F69" totalsRowShown="0">
  <tableColumns count="6">
    <tableColumn id="1" xr3:uid="{00000000-0010-0000-1100-000001000000}" name="Financial year"/>
    <tableColumn id="2" xr3:uid="{00000000-0010-0000-1100-000002000000}" name="Treatment_Band"/>
    <tableColumn id="3" xr3:uid="{00000000-0010-0000-1100-000003000000}" name="Child"/>
    <tableColumn id="4" xr3:uid="{00000000-0010-0000-1100-000004000000}" name="Exempt"/>
    <tableColumn id="5" xr3:uid="{00000000-0010-0000-1100-000005000000}" name="Non-Exempt"/>
    <tableColumn id="6" xr3:uid="{00000000-0010-0000-1100-000006000000}" name="Total"/>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table_2e_ii" displayName="table_2e_ii" ref="A5:E12" totalsRowShown="0">
  <tableColumns count="5">
    <tableColumn id="1" xr3:uid="{00000000-0010-0000-1200-000001000000}" name="Financial year"/>
    <tableColumn id="2" xr3:uid="{00000000-0010-0000-1200-000002000000}" name="Child"/>
    <tableColumn id="3" xr3:uid="{00000000-0010-0000-1200-000003000000}" name="Exempt"/>
    <tableColumn id="4" xr3:uid="{00000000-0010-0000-1200-000004000000}" name="Non-Exempt"/>
    <tableColumn id="5" xr3:uid="{00000000-0010-0000-1200-000005000000}" name="Total"/>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_1a_ii" displayName="table_1a_ii" ref="A5:L33" totalsRowShown="0">
  <tableColumns count="12">
    <tableColumn id="1" xr3:uid="{00000000-0010-0000-0100-000001000000}" name="Financial year"/>
    <tableColumn id="2" xr3:uid="{00000000-0010-0000-0100-000002000000}" name="Financial quarter"/>
    <tableColumn id="3" xr3:uid="{00000000-0010-0000-0100-000003000000}" name="Band 1"/>
    <tableColumn id="4" xr3:uid="{00000000-0010-0000-0100-000004000000}" name="Band 2"/>
    <tableColumn id="5" xr3:uid="{00000000-0010-0000-0100-000005000000}" name="Band 2a"/>
    <tableColumn id="6" xr3:uid="{00000000-0010-0000-0100-000006000000}" name="Band 2b"/>
    <tableColumn id="7" xr3:uid="{00000000-0010-0000-0100-000007000000}" name="Band 2c"/>
    <tableColumn id="8" xr3:uid="{00000000-0010-0000-0100-000008000000}" name="Band 3"/>
    <tableColumn id="9" xr3:uid="{00000000-0010-0000-0100-000009000000}" name="Urgent"/>
    <tableColumn id="10" xr3:uid="{00000000-0010-0000-0100-00000A000000}" name="Free"/>
    <tableColumn id="11" xr3:uid="{00000000-0010-0000-0100-00000B000000}" name="Regulation 11 Replacement Appliance"/>
    <tableColumn id="12" xr3:uid="{00000000-0010-0000-0100-00000C000000}" name="Total"/>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3000000}" name="table_2f" displayName="table_2f" ref="A6:L111" totalsRowShown="0">
  <tableColumns count="12">
    <tableColumn id="1" xr3:uid="{00000000-0010-0000-1300-000001000000}" name="Financial year"/>
    <tableColumn id="2" xr3:uid="{00000000-0010-0000-1300-000002000000}" name="Exemption type"/>
    <tableColumn id="3" xr3:uid="{00000000-0010-0000-1300-000003000000}" name="Band 1"/>
    <tableColumn id="4" xr3:uid="{00000000-0010-0000-1300-000004000000}" name="Band 2"/>
    <tableColumn id="5" xr3:uid="{00000000-0010-0000-1300-000005000000}" name="Band 2a"/>
    <tableColumn id="6" xr3:uid="{00000000-0010-0000-1300-000006000000}" name="Band 2b"/>
    <tableColumn id="7" xr3:uid="{00000000-0010-0000-1300-000007000000}" name="Band 2c"/>
    <tableColumn id="8" xr3:uid="{00000000-0010-0000-1300-000008000000}" name="Band 3"/>
    <tableColumn id="9" xr3:uid="{00000000-0010-0000-1300-000009000000}" name="Urgent"/>
    <tableColumn id="10" xr3:uid="{00000000-0010-0000-1300-00000A000000}" name="Free"/>
    <tableColumn id="11" xr3:uid="{00000000-0010-0000-1300-00000B000000}" name="Regulation 11 Replacement Appliance"/>
    <tableColumn id="12" xr3:uid="{00000000-0010-0000-1300-00000C000000}" name="Total"/>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4000000}" name="table_2g_i" displayName="table_2g_i" ref="A4:M58" totalsRowShown="0">
  <tableColumns count="13">
    <tableColumn id="1" xr3:uid="{00000000-0010-0000-1400-000001000000}" name="Financial year"/>
    <tableColumn id="2" xr3:uid="{00000000-0010-0000-1400-000002000000}" name="DCP status"/>
    <tableColumn id="3" xr3:uid="{00000000-0010-0000-1400-000003000000}" name="DCP type"/>
    <tableColumn id="4" xr3:uid="{00000000-0010-0000-1400-000004000000}" name="Band 1"/>
    <tableColumn id="5" xr3:uid="{00000000-0010-0000-1400-000005000000}" name="Band 2"/>
    <tableColumn id="6" xr3:uid="{00000000-0010-0000-1400-000006000000}" name="Band 2a"/>
    <tableColumn id="7" xr3:uid="{00000000-0010-0000-1400-000007000000}" name="Band 2b"/>
    <tableColumn id="8" xr3:uid="{00000000-0010-0000-1400-000008000000}" name="Band 2c"/>
    <tableColumn id="9" xr3:uid="{00000000-0010-0000-1400-000009000000}" name="Band 3"/>
    <tableColumn id="10" xr3:uid="{00000000-0010-0000-1400-00000A000000}" name="Urgent"/>
    <tableColumn id="11" xr3:uid="{00000000-0010-0000-1400-00000B000000}" name="Free"/>
    <tableColumn id="12" xr3:uid="{00000000-0010-0000-1400-00000C000000}" name="Regulation 11 Replacement Appliance"/>
    <tableColumn id="13" xr3:uid="{00000000-0010-0000-1400-00000D000000}" name="Total"/>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5000000}" name="table_2g_ii" displayName="table_2g_ii" ref="A4:N200" totalsRowShown="0">
  <tableColumns count="14">
    <tableColumn id="1" xr3:uid="{00000000-0010-0000-1500-000001000000}" name="Financial year"/>
    <tableColumn id="2" xr3:uid="{00000000-0010-0000-1500-000002000000}" name="Financial quarter"/>
    <tableColumn id="3" xr3:uid="{00000000-0010-0000-1500-000003000000}" name="DCP status"/>
    <tableColumn id="4" xr3:uid="{00000000-0010-0000-1500-000004000000}" name="DCP type"/>
    <tableColumn id="5" xr3:uid="{00000000-0010-0000-1500-000005000000}" name="Band 1"/>
    <tableColumn id="6" xr3:uid="{00000000-0010-0000-1500-000006000000}" name="Band 2"/>
    <tableColumn id="7" xr3:uid="{00000000-0010-0000-1500-000007000000}" name="Band 2a"/>
    <tableColumn id="8" xr3:uid="{00000000-0010-0000-1500-000008000000}" name="Band 2b"/>
    <tableColumn id="9" xr3:uid="{00000000-0010-0000-1500-000009000000}" name="Band 2c"/>
    <tableColumn id="10" xr3:uid="{00000000-0010-0000-1500-00000A000000}" name="Band 3"/>
    <tableColumn id="11" xr3:uid="{00000000-0010-0000-1500-00000B000000}" name="Urgent"/>
    <tableColumn id="12" xr3:uid="{00000000-0010-0000-1500-00000C000000}" name="Free"/>
    <tableColumn id="13" xr3:uid="{00000000-0010-0000-1500-00000D000000}" name="Regulation 11 Replacement Appliance"/>
    <tableColumn id="14" xr3:uid="{00000000-0010-0000-1500-00000E000000}" name="Total"/>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6000000}" name="table_3a" displayName="table_3a" ref="A4:B11" totalsRowShown="0">
  <tableColumns count="2">
    <tableColumn id="1" xr3:uid="{00000000-0010-0000-1600-000001000000}" name="Financial year"/>
    <tableColumn id="2" xr3:uid="{00000000-0010-0000-1600-000002000000}" name="Units of Orthodontic Activity"/>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7000000}" name="table_4a" displayName="table_4a" ref="A6:F34" totalsRowShown="0">
  <tableColumns count="6">
    <tableColumn id="1" xr3:uid="{00000000-0010-0000-1700-000001000000}" name="Date"/>
    <tableColumn id="2" xr3:uid="{00000000-0010-0000-1700-000002000000}" name="18-64"/>
    <tableColumn id="3" xr3:uid="{00000000-0010-0000-1700-000003000000}" name="65-74"/>
    <tableColumn id="4" xr3:uid="{00000000-0010-0000-1700-000004000000}" name="75-84"/>
    <tableColumn id="5" xr3:uid="{00000000-0010-0000-1700-000005000000}" name="85+"/>
    <tableColumn id="6" xr3:uid="{00000000-0010-0000-1700-000006000000}" name="Total"/>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8000000}" name="table_4b" displayName="table_4b" ref="A7:L35" totalsRowShown="0">
  <tableColumns count="12">
    <tableColumn id="1" xr3:uid="{00000000-0010-0000-1800-000001000000}" name="Date"/>
    <tableColumn id="2" xr3:uid="{00000000-0010-0000-1800-000002000000}" name="Mid-year population year"/>
    <tableColumn id="3" xr3:uid="{00000000-0010-0000-1800-000003000000}" name="18-64 Population"/>
    <tableColumn id="4" xr3:uid="{00000000-0010-0000-1800-000004000000}" name="65-74 Population"/>
    <tableColumn id="5" xr3:uid="{00000000-0010-0000-1800-000005000000}" name="75-84 Population"/>
    <tableColumn id="6" xr3:uid="{00000000-0010-0000-1800-000006000000}" name="85+ Population"/>
    <tableColumn id="7" xr3:uid="{00000000-0010-0000-1800-000007000000}" name="Total Population"/>
    <tableColumn id="8" xr3:uid="{00000000-0010-0000-1800-000008000000}" name="18-64"/>
    <tableColumn id="9" xr3:uid="{00000000-0010-0000-1800-000009000000}" name="65-74"/>
    <tableColumn id="10" xr3:uid="{00000000-0010-0000-1800-00000A000000}" name="75-84"/>
    <tableColumn id="11" xr3:uid="{00000000-0010-0000-1800-00000B000000}" name="85+"/>
    <tableColumn id="12" xr3:uid="{00000000-0010-0000-1800-00000C000000}" name="Total"/>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9000000}" name="table_4c" displayName="table_4c" ref="A6:F34" totalsRowShown="0">
  <tableColumns count="6">
    <tableColumn id="1" xr3:uid="{00000000-0010-0000-1900-000001000000}" name="Date"/>
    <tableColumn id="2" xr3:uid="{00000000-0010-0000-1900-000002000000}" name="0-4"/>
    <tableColumn id="3" xr3:uid="{00000000-0010-0000-1900-000003000000}" name="5-9"/>
    <tableColumn id="4" xr3:uid="{00000000-0010-0000-1900-000004000000}" name="10-14"/>
    <tableColumn id="5" xr3:uid="{00000000-0010-0000-1900-000005000000}" name="15-17"/>
    <tableColumn id="6" xr3:uid="{00000000-0010-0000-1900-000006000000}" name="Total"/>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A000000}" name="table_4d" displayName="table_4d" ref="A7:L35" totalsRowShown="0">
  <tableColumns count="12">
    <tableColumn id="1" xr3:uid="{00000000-0010-0000-1A00-000001000000}" name="Date"/>
    <tableColumn id="2" xr3:uid="{00000000-0010-0000-1A00-000002000000}" name="Mid-year population year"/>
    <tableColumn id="3" xr3:uid="{00000000-0010-0000-1A00-000003000000}" name="0-4 Population"/>
    <tableColumn id="4" xr3:uid="{00000000-0010-0000-1A00-000004000000}" name="5-9 Population"/>
    <tableColumn id="5" xr3:uid="{00000000-0010-0000-1A00-000005000000}" name="10-14 Population"/>
    <tableColumn id="6" xr3:uid="{00000000-0010-0000-1A00-000006000000}" name="15-17 Population"/>
    <tableColumn id="7" xr3:uid="{00000000-0010-0000-1A00-000007000000}" name="Total Population"/>
    <tableColumn id="8" xr3:uid="{00000000-0010-0000-1A00-000008000000}" name="0-4"/>
    <tableColumn id="9" xr3:uid="{00000000-0010-0000-1A00-000009000000}" name="5-9"/>
    <tableColumn id="10" xr3:uid="{00000000-0010-0000-1A00-00000A000000}" name="10-14"/>
    <tableColumn id="11" xr3:uid="{00000000-0010-0000-1A00-00000B000000}" name="15-17"/>
    <tableColumn id="12" xr3:uid="{00000000-0010-0000-1A00-00000C000000}" name="Total"/>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B000000}" name="table_5a" displayName="table_5a" ref="A4:J179" totalsRowShown="0">
  <tableColumns count="10">
    <tableColumn id="1" xr3:uid="{00000000-0010-0000-1B00-000001000000}" name="Financial year"/>
    <tableColumn id="2" xr3:uid="{00000000-0010-0000-1B00-000002000000}" name="Clinical treatment"/>
    <tableColumn id="3" xr3:uid="{00000000-0010-0000-1B00-000003000000}" name="Band 1"/>
    <tableColumn id="4" xr3:uid="{00000000-0010-0000-1B00-000004000000}" name="Band 2"/>
    <tableColumn id="5" xr3:uid="{00000000-0010-0000-1B00-000005000000}" name="Band 2a"/>
    <tableColumn id="6" xr3:uid="{00000000-0010-0000-1B00-000006000000}" name="Band 2b"/>
    <tableColumn id="7" xr3:uid="{00000000-0010-0000-1B00-000007000000}" name="Band 2c"/>
    <tableColumn id="8" xr3:uid="{00000000-0010-0000-1B00-000008000000}" name="Band 3"/>
    <tableColumn id="9" xr3:uid="{00000000-0010-0000-1B00-000009000000}" name="Urgent"/>
    <tableColumn id="10" xr3:uid="{00000000-0010-0000-1B00-00000A000000}" name="Total"/>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C000000}" name="table_5b" displayName="table_5b" ref="A5:J89" totalsRowShown="0">
  <tableColumns count="10">
    <tableColumn id="1" xr3:uid="{00000000-0010-0000-1C00-000001000000}" name="Financial year"/>
    <tableColumn id="2" xr3:uid="{00000000-0010-0000-1C00-000002000000}" name="Clinical treatment"/>
    <tableColumn id="3" xr3:uid="{00000000-0010-0000-1C00-000003000000}" name="Band 1"/>
    <tableColumn id="4" xr3:uid="{00000000-0010-0000-1C00-000004000000}" name="Band 2"/>
    <tableColumn id="5" xr3:uid="{00000000-0010-0000-1C00-000005000000}" name="Band 2a"/>
    <tableColumn id="6" xr3:uid="{00000000-0010-0000-1C00-000006000000}" name="Band 2b"/>
    <tableColumn id="7" xr3:uid="{00000000-0010-0000-1C00-000007000000}" name="Band 2c"/>
    <tableColumn id="8" xr3:uid="{00000000-0010-0000-1C00-000008000000}" name="Band 3"/>
    <tableColumn id="9" xr3:uid="{00000000-0010-0000-1C00-000009000000}" name="Urgent"/>
    <tableColumn id="10" xr3:uid="{00000000-0010-0000-1C00-00000A000000}" name="Total"/>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_1b_i" displayName="table_1b_i" ref="A5:K12" totalsRowShown="0">
  <tableColumns count="11">
    <tableColumn id="1" xr3:uid="{00000000-0010-0000-0200-000001000000}" name="Financial year"/>
    <tableColumn id="2" xr3:uid="{00000000-0010-0000-0200-000002000000}" name="Band 1"/>
    <tableColumn id="3" xr3:uid="{00000000-0010-0000-0200-000003000000}" name="Band 2"/>
    <tableColumn id="4" xr3:uid="{00000000-0010-0000-0200-000004000000}" name="Band 2a"/>
    <tableColumn id="5" xr3:uid="{00000000-0010-0000-0200-000005000000}" name="Band 2b"/>
    <tableColumn id="6" xr3:uid="{00000000-0010-0000-0200-000006000000}" name="Band 2c"/>
    <tableColumn id="7" xr3:uid="{00000000-0010-0000-0200-000007000000}" name="Band 3"/>
    <tableColumn id="8" xr3:uid="{00000000-0010-0000-0200-000008000000}" name="Urgent"/>
    <tableColumn id="9" xr3:uid="{00000000-0010-0000-0200-000009000000}" name="Free"/>
    <tableColumn id="10" xr3:uid="{00000000-0010-0000-0200-00000A000000}" name="Regulation 11 Replacement Appliance"/>
    <tableColumn id="11" xr3:uid="{00000000-0010-0000-0200-00000B000000}" name="Total"/>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D000000}" name="table_5c" displayName="table_5c" ref="A5:J180" totalsRowShown="0">
  <tableColumns count="10">
    <tableColumn id="1" xr3:uid="{00000000-0010-0000-1D00-000001000000}" name="Financial year"/>
    <tableColumn id="2" xr3:uid="{00000000-0010-0000-1D00-000002000000}" name="Clinical treatment"/>
    <tableColumn id="3" xr3:uid="{00000000-0010-0000-1D00-000003000000}" name="Band 1"/>
    <tableColumn id="4" xr3:uid="{00000000-0010-0000-1D00-000004000000}" name="Band 2"/>
    <tableColumn id="5" xr3:uid="{00000000-0010-0000-1D00-000005000000}" name="Band 2a"/>
    <tableColumn id="6" xr3:uid="{00000000-0010-0000-1D00-000006000000}" name="Band 2b"/>
    <tableColumn id="7" xr3:uid="{00000000-0010-0000-1D00-000007000000}" name="Band 2c"/>
    <tableColumn id="8" xr3:uid="{00000000-0010-0000-1D00-000008000000}" name="Band 3"/>
    <tableColumn id="9" xr3:uid="{00000000-0010-0000-1D00-000009000000}" name="Urgent"/>
    <tableColumn id="10" xr3:uid="{00000000-0010-0000-1D00-00000A000000}" name="Total"/>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E000000}" name="table_5d" displayName="table_5d" ref="A5:J89" totalsRowShown="0">
  <tableColumns count="10">
    <tableColumn id="1" xr3:uid="{00000000-0010-0000-1E00-000001000000}" name="Financial year"/>
    <tableColumn id="2" xr3:uid="{00000000-0010-0000-1E00-000002000000}" name="Clinical treatment"/>
    <tableColumn id="3" xr3:uid="{00000000-0010-0000-1E00-000003000000}" name="Band 1"/>
    <tableColumn id="4" xr3:uid="{00000000-0010-0000-1E00-000004000000}" name="Band 2"/>
    <tableColumn id="5" xr3:uid="{00000000-0010-0000-1E00-000005000000}" name="Band 2a"/>
    <tableColumn id="6" xr3:uid="{00000000-0010-0000-1E00-000006000000}" name="Band 2b"/>
    <tableColumn id="7" xr3:uid="{00000000-0010-0000-1E00-000007000000}" name="Band 2c"/>
    <tableColumn id="8" xr3:uid="{00000000-0010-0000-1E00-000008000000}" name="Band 3"/>
    <tableColumn id="9" xr3:uid="{00000000-0010-0000-1E00-000009000000}" name="Urgent"/>
    <tableColumn id="10" xr3:uid="{00000000-0010-0000-1E00-00000A000000}" name="Total"/>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1F000000}" name="table_6a" displayName="table_6a" ref="A6:J13" totalsRowShown="0">
  <tableColumns count="10">
    <tableColumn id="1" xr3:uid="{00000000-0010-0000-1F00-000001000000}" name="Financial year"/>
    <tableColumn id="2" xr3:uid="{00000000-0010-0000-1F00-000002000000}" name="Band 1"/>
    <tableColumn id="3" xr3:uid="{00000000-0010-0000-1F00-000003000000}" name="Band 2"/>
    <tableColumn id="4" xr3:uid="{00000000-0010-0000-1F00-000004000000}" name="Band 2a"/>
    <tableColumn id="5" xr3:uid="{00000000-0010-0000-1F00-000005000000}" name="Band 2b"/>
    <tableColumn id="6" xr3:uid="{00000000-0010-0000-1F00-000006000000}" name="Band 2c"/>
    <tableColumn id="7" xr3:uid="{00000000-0010-0000-1F00-000007000000}" name="Band 3"/>
    <tableColumn id="8" xr3:uid="{00000000-0010-0000-1F00-000008000000}" name="Urgent"/>
    <tableColumn id="9" xr3:uid="{00000000-0010-0000-1F00-000009000000}" name="Regulation 11 Replacement Appliance"/>
    <tableColumn id="10" xr3:uid="{00000000-0010-0000-1F00-00000A000000}" name="Total"/>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0000000}" name="table_6b" displayName="table_6b" ref="A6:J13" totalsRowShown="0">
  <tableColumns count="10">
    <tableColumn id="1" xr3:uid="{00000000-0010-0000-2000-000001000000}" name="Financial year"/>
    <tableColumn id="2" xr3:uid="{00000000-0010-0000-2000-000002000000}" name="Band 1"/>
    <tableColumn id="3" xr3:uid="{00000000-0010-0000-2000-000003000000}" name="Band 2"/>
    <tableColumn id="4" xr3:uid="{00000000-0010-0000-2000-000004000000}" name="Band 2a"/>
    <tableColumn id="5" xr3:uid="{00000000-0010-0000-2000-000005000000}" name="Band 2b"/>
    <tableColumn id="6" xr3:uid="{00000000-0010-0000-2000-000006000000}" name="Band 2c"/>
    <tableColumn id="7" xr3:uid="{00000000-0010-0000-2000-000007000000}" name="Band 3"/>
    <tableColumn id="8" xr3:uid="{00000000-0010-0000-2000-000008000000}" name="Urgent"/>
    <tableColumn id="9" xr3:uid="{00000000-0010-0000-2000-000009000000}" name="Regulation 11 Replacement Appliance"/>
    <tableColumn id="10" xr3:uid="{00000000-0010-0000-2000-00000A000000}" name="Total"/>
  </tableColumns>
  <tableStyleInfo name="none"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1000000}" name="table_6c" displayName="table_6c" ref="A6:J104" totalsRowShown="0">
  <tableColumns count="10">
    <tableColumn id="1" xr3:uid="{00000000-0010-0000-2100-000001000000}" name="Financial year"/>
    <tableColumn id="2" xr3:uid="{00000000-0010-0000-2100-000002000000}" name="Exemption type"/>
    <tableColumn id="3" xr3:uid="{00000000-0010-0000-2100-000003000000}" name="Band 1"/>
    <tableColumn id="4" xr3:uid="{00000000-0010-0000-2100-000004000000}" name="Band 2"/>
    <tableColumn id="5" xr3:uid="{00000000-0010-0000-2100-000005000000}" name="Band 2a"/>
    <tableColumn id="6" xr3:uid="{00000000-0010-0000-2100-000006000000}" name="Band 2b"/>
    <tableColumn id="7" xr3:uid="{00000000-0010-0000-2100-000007000000}" name="Band 2c"/>
    <tableColumn id="8" xr3:uid="{00000000-0010-0000-2100-000008000000}" name="Band 3"/>
    <tableColumn id="9" xr3:uid="{00000000-0010-0000-2100-000009000000}" name="Urgent"/>
    <tableColumn id="10" xr3:uid="{00000000-0010-0000-2100-00000A000000}" name="Total"/>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_1b_ii" displayName="table_1b_ii" ref="A5:L33" totalsRowShown="0">
  <tableColumns count="12">
    <tableColumn id="1" xr3:uid="{00000000-0010-0000-0300-000001000000}" name="Financial year"/>
    <tableColumn id="2" xr3:uid="{00000000-0010-0000-0300-000002000000}" name="Financial quarter"/>
    <tableColumn id="3" xr3:uid="{00000000-0010-0000-0300-000003000000}" name="Band 1"/>
    <tableColumn id="4" xr3:uid="{00000000-0010-0000-0300-000004000000}" name="Band 2"/>
    <tableColumn id="5" xr3:uid="{00000000-0010-0000-0300-000005000000}" name="Band 2a"/>
    <tableColumn id="6" xr3:uid="{00000000-0010-0000-0300-000006000000}" name="Band 2b"/>
    <tableColumn id="7" xr3:uid="{00000000-0010-0000-0300-000007000000}" name="Band 2c"/>
    <tableColumn id="8" xr3:uid="{00000000-0010-0000-0300-000008000000}" name="Band 3"/>
    <tableColumn id="9" xr3:uid="{00000000-0010-0000-0300-000009000000}" name="Urgent"/>
    <tableColumn id="10" xr3:uid="{00000000-0010-0000-0300-00000A000000}" name="Free"/>
    <tableColumn id="11" xr3:uid="{00000000-0010-0000-0300-00000B000000}" name="Regulation 11 Replacement Appliance"/>
    <tableColumn id="12" xr3:uid="{00000000-0010-0000-0300-00000C000000}" name="Total"/>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_1c" displayName="table_1c" ref="A6:L27" totalsRowShown="0">
  <tableColumns count="12">
    <tableColumn id="1" xr3:uid="{00000000-0010-0000-0400-000001000000}" name="Financial year"/>
    <tableColumn id="2" xr3:uid="{00000000-0010-0000-0400-000002000000}" name="Patient Type"/>
    <tableColumn id="3" xr3:uid="{00000000-0010-0000-0400-000003000000}" name="Band 1"/>
    <tableColumn id="4" xr3:uid="{00000000-0010-0000-0400-000004000000}" name="Band 2"/>
    <tableColumn id="5" xr3:uid="{00000000-0010-0000-0400-000005000000}" name="Band 2a"/>
    <tableColumn id="6" xr3:uid="{00000000-0010-0000-0400-000006000000}" name="Band 2b"/>
    <tableColumn id="7" xr3:uid="{00000000-0010-0000-0400-000007000000}" name="Band 2c"/>
    <tableColumn id="8" xr3:uid="{00000000-0010-0000-0400-000008000000}" name="Band 3"/>
    <tableColumn id="9" xr3:uid="{00000000-0010-0000-0400-000009000000}" name="Urgent"/>
    <tableColumn id="10" xr3:uid="{00000000-0010-0000-0400-00000A000000}" name="Free"/>
    <tableColumn id="11" xr3:uid="{00000000-0010-0000-0400-00000B000000}" name="Regulation 11 Replacement Appliance"/>
    <tableColumn id="12" xr3:uid="{00000000-0010-0000-0400-00000C000000}" name="Total"/>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e_1d" displayName="table_1d" ref="A6:L27" totalsRowShown="0">
  <tableColumns count="12">
    <tableColumn id="1" xr3:uid="{00000000-0010-0000-0500-000001000000}" name="Financial year"/>
    <tableColumn id="2" xr3:uid="{00000000-0010-0000-0500-000002000000}" name="Patient Type"/>
    <tableColumn id="3" xr3:uid="{00000000-0010-0000-0500-000003000000}" name="Band 1"/>
    <tableColumn id="4" xr3:uid="{00000000-0010-0000-0500-000004000000}" name="Band 2"/>
    <tableColumn id="5" xr3:uid="{00000000-0010-0000-0500-000005000000}" name="Band 2a"/>
    <tableColumn id="6" xr3:uid="{00000000-0010-0000-0500-000006000000}" name="Band 2b"/>
    <tableColumn id="7" xr3:uid="{00000000-0010-0000-0500-000007000000}" name="Band 2c"/>
    <tableColumn id="8" xr3:uid="{00000000-0010-0000-0500-000008000000}" name="Band 3"/>
    <tableColumn id="9" xr3:uid="{00000000-0010-0000-0500-000009000000}" name="Urgent"/>
    <tableColumn id="10" xr3:uid="{00000000-0010-0000-0500-00000A000000}" name="Free"/>
    <tableColumn id="11" xr3:uid="{00000000-0010-0000-0500-00000B000000}" name="Regulation 11 Replacement Appliance"/>
    <tableColumn id="12" xr3:uid="{00000000-0010-0000-0500-00000C000000}" name="Total"/>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e_1e_i" displayName="table_1e_i" ref="A6:F69" totalsRowShown="0">
  <tableColumns count="6">
    <tableColumn id="1" xr3:uid="{00000000-0010-0000-0600-000001000000}" name="Financial year"/>
    <tableColumn id="2" xr3:uid="{00000000-0010-0000-0600-000002000000}" name="Treatment_Band"/>
    <tableColumn id="3" xr3:uid="{00000000-0010-0000-0600-000003000000}" name="Child"/>
    <tableColumn id="4" xr3:uid="{00000000-0010-0000-0600-000004000000}" name="Exempt"/>
    <tableColumn id="5" xr3:uid="{00000000-0010-0000-0600-000005000000}" name="Non-Exempt"/>
    <tableColumn id="6" xr3:uid="{00000000-0010-0000-0600-000006000000}" name="Total"/>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able_1e_ii" displayName="table_1e_ii" ref="A5:E12" totalsRowShown="0">
  <tableColumns count="5">
    <tableColumn id="1" xr3:uid="{00000000-0010-0000-0700-000001000000}" name="Financial year"/>
    <tableColumn id="2" xr3:uid="{00000000-0010-0000-0700-000002000000}" name="Child"/>
    <tableColumn id="3" xr3:uid="{00000000-0010-0000-0700-000003000000}" name="Exempt"/>
    <tableColumn id="4" xr3:uid="{00000000-0010-0000-0700-000004000000}" name="Non-Exempt"/>
    <tableColumn id="5" xr3:uid="{00000000-0010-0000-0700-000005000000}" name="Total"/>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table_1f" displayName="table_1f" ref="A6:L111" totalsRowShown="0">
  <tableColumns count="12">
    <tableColumn id="1" xr3:uid="{00000000-0010-0000-0800-000001000000}" name="Financial year"/>
    <tableColumn id="2" xr3:uid="{00000000-0010-0000-0800-000002000000}" name="Exemption type"/>
    <tableColumn id="3" xr3:uid="{00000000-0010-0000-0800-000003000000}" name="Band 1"/>
    <tableColumn id="4" xr3:uid="{00000000-0010-0000-0800-000004000000}" name="Band 2"/>
    <tableColumn id="5" xr3:uid="{00000000-0010-0000-0800-000005000000}" name="Band 2a"/>
    <tableColumn id="6" xr3:uid="{00000000-0010-0000-0800-000006000000}" name="Band 2b"/>
    <tableColumn id="7" xr3:uid="{00000000-0010-0000-0800-000007000000}" name="Band 2c"/>
    <tableColumn id="8" xr3:uid="{00000000-0010-0000-0800-000008000000}" name="Band 3"/>
    <tableColumn id="9" xr3:uid="{00000000-0010-0000-0800-000009000000}" name="Urgent"/>
    <tableColumn id="10" xr3:uid="{00000000-0010-0000-0800-00000A000000}" name="Free"/>
    <tableColumn id="11" xr3:uid="{00000000-0010-0000-0800-00000B000000}" name="Regulation 11 Replacement Appliance"/>
    <tableColumn id="12" xr3:uid="{00000000-0010-0000-0800-00000C000000}" name="Total"/>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online1.snapsurveys.com/Official_Statistics_Feedbac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1.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1.bin"/></Relationships>
</file>

<file path=xl/worksheets/_rels/sheet32.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0"/>
  <sheetViews>
    <sheetView showGridLines="0" tabSelected="1" workbookViewId="0"/>
  </sheetViews>
  <sheetFormatPr defaultColWidth="11.5546875" defaultRowHeight="13.2" x14ac:dyDescent="0.25"/>
  <sheetData>
    <row r="1" spans="1:1" ht="35.4" x14ac:dyDescent="0.6">
      <c r="A1" s="11" t="s">
        <v>240</v>
      </c>
    </row>
    <row r="2" spans="1:1" ht="24" x14ac:dyDescent="0.4">
      <c r="A2" s="12" t="s">
        <v>241</v>
      </c>
    </row>
    <row r="3" spans="1:1" x14ac:dyDescent="0.25">
      <c r="A3" t="s">
        <v>242</v>
      </c>
    </row>
    <row r="4" spans="1:1" ht="14.55" customHeight="1" x14ac:dyDescent="0.25">
      <c r="A4" s="1" t="s">
        <v>243</v>
      </c>
    </row>
    <row r="5" spans="1:1" ht="14.55" customHeight="1" x14ac:dyDescent="0.25">
      <c r="A5" s="10" t="str">
        <f>HYPERLINK("#'Metadata'!A1", "Metadata")</f>
        <v>Metadata</v>
      </c>
    </row>
    <row r="6" spans="1:1" ht="14.55" customHeight="1" x14ac:dyDescent="0.25">
      <c r="A6" s="10" t="str">
        <f>HYPERLINK("#'Table_1a_i'!A1", "Table_1a_i: Count of courses of treatment by treatment band and financial year")</f>
        <v>Table_1a_i: Count of courses of treatment by treatment band and financial year</v>
      </c>
    </row>
    <row r="7" spans="1:1" ht="14.55" customHeight="1" x14ac:dyDescent="0.25">
      <c r="A7" s="10" t="str">
        <f>HYPERLINK("#'Table_1a_ii'!A1", "Table_1a_ii: Count of courses of treatment by treatment band and financial quarter")</f>
        <v>Table_1a_ii: Count of courses of treatment by treatment band and financial quarter</v>
      </c>
    </row>
    <row r="8" spans="1:1" ht="14.55" customHeight="1" x14ac:dyDescent="0.25">
      <c r="A8" s="10" t="str">
        <f>HYPERLINK("#'Table_1b_i'!A1", "Table_1b_i: Percentage of courses of treatment by treatment band and financial year")</f>
        <v>Table_1b_i: Percentage of courses of treatment by treatment band and financial year</v>
      </c>
    </row>
    <row r="9" spans="1:1" ht="14.55" customHeight="1" x14ac:dyDescent="0.25">
      <c r="A9" s="10" t="str">
        <f>HYPERLINK("#'Table_1b_ii'!A1", "Table_1b_ii: Percentage of courses of treatment by treatment band and financial quarter")</f>
        <v>Table_1b_ii: Percentage of courses of treatment by treatment band and financial quarter</v>
      </c>
    </row>
    <row r="10" spans="1:1" ht="14.55" customHeight="1" x14ac:dyDescent="0.25">
      <c r="A10" s="10" t="str">
        <f>HYPERLINK("#'Table_1c'!A1", "Table_1c: Courses of treatment by treatment band, patient type and financial year")</f>
        <v>Table_1c: Courses of treatment by treatment band, patient type and financial year</v>
      </c>
    </row>
    <row r="11" spans="1:1" ht="14.55" customHeight="1" x14ac:dyDescent="0.25">
      <c r="A11" s="10" t="str">
        <f>HYPERLINK("#'Table_1d'!A1", "Table_1d: Percentage of courses of treatment by treatment band, patient type and financial year")</f>
        <v>Table_1d: Percentage of courses of treatment by treatment band, patient type and financial year</v>
      </c>
    </row>
    <row r="12" spans="1:1" ht="14.55" customHeight="1" x14ac:dyDescent="0.25">
      <c r="A12" s="10" t="str">
        <f>HYPERLINK("#'Table_1e_i'!A1", "Table 1e_i: Percentage of courses of treatment by patient type, treatment band and financial year")</f>
        <v>Table 1e_i: Percentage of courses of treatment by patient type, treatment band and financial year</v>
      </c>
    </row>
    <row r="13" spans="1:1" ht="14.55" customHeight="1" x14ac:dyDescent="0.25">
      <c r="A13" s="10" t="str">
        <f>HYPERLINK("#'Table_1e_ii'!A1", "Table 1e_ii: Percentage of courses of treatment by patient type and financial year")</f>
        <v>Table 1e_ii: Percentage of courses of treatment by patient type and financial year</v>
      </c>
    </row>
    <row r="14" spans="1:1" ht="14.55" customHeight="1" x14ac:dyDescent="0.25">
      <c r="A14" s="10" t="str">
        <f>HYPERLINK("#'Table_1f'!A1", "Table_1f: Courses of treatment by patient exemption type, treatment band, and financial year")</f>
        <v>Table_1f: Courses of treatment by patient exemption type, treatment band, and financial year</v>
      </c>
    </row>
    <row r="15" spans="1:1" ht="14.55" customHeight="1" x14ac:dyDescent="0.25">
      <c r="A15" s="10" t="str">
        <f>HYPERLINK("#'Table_1g_i'!A1", "Table_1g_i: Courses of treatment by Dental Care Professional type, treatment band, and financial year")</f>
        <v>Table_1g_i: Courses of treatment by Dental Care Professional type, treatment band, and financial year</v>
      </c>
    </row>
    <row r="16" spans="1:1" ht="14.55" customHeight="1" x14ac:dyDescent="0.25">
      <c r="A16" s="10" t="str">
        <f>HYPERLINK("#'Table_1g_ii'!A1", "Table_1g_ii: Courses of treatment by Dental Care Professional type, treatment band, and financial quarter")</f>
        <v>Table_1g_ii: Courses of treatment by Dental Care Professional type, treatment band, and financial quarter</v>
      </c>
    </row>
    <row r="17" spans="1:1" ht="14.55" customHeight="1" x14ac:dyDescent="0.25">
      <c r="A17" s="10" t="str">
        <f>HYPERLINK("#'Table_2a_i'!A1", "Table_2a_i: Count of units of dental activity by treatment band and financial year")</f>
        <v>Table_2a_i: Count of units of dental activity by treatment band and financial year</v>
      </c>
    </row>
    <row r="18" spans="1:1" ht="14.55" customHeight="1" x14ac:dyDescent="0.25">
      <c r="A18" s="10" t="str">
        <f>HYPERLINK("#'Table_2a_ii'!A1", "Table_2a_ii: Count of units of dental activity by treatment band and financial quarter")</f>
        <v>Table_2a_ii: Count of units of dental activity by treatment band and financial quarter</v>
      </c>
    </row>
    <row r="19" spans="1:1" ht="14.55" customHeight="1" x14ac:dyDescent="0.25">
      <c r="A19" s="10" t="str">
        <f>HYPERLINK("#'Table_2b_i'!A1", "Table_2b_i: Percentage of units of dental activity by treatment band and financial year")</f>
        <v>Table_2b_i: Percentage of units of dental activity by treatment band and financial year</v>
      </c>
    </row>
    <row r="20" spans="1:1" ht="14.55" customHeight="1" x14ac:dyDescent="0.25">
      <c r="A20" s="10" t="str">
        <f>HYPERLINK("#'Table_2b_ii'!A1", "Table_2b_ii: Percentage of units of dental activity by treatment band and financial quarter")</f>
        <v>Table_2b_ii: Percentage of units of dental activity by treatment band and financial quarter</v>
      </c>
    </row>
    <row r="21" spans="1:1" ht="14.55" customHeight="1" x14ac:dyDescent="0.25">
      <c r="A21" s="10" t="str">
        <f>HYPERLINK("#'Table_2c'!A1", "Table_2c: Units of dental activity by treatment band, patient type and financial year")</f>
        <v>Table_2c: Units of dental activity by treatment band, patient type and financial year</v>
      </c>
    </row>
    <row r="22" spans="1:1" ht="14.55" customHeight="1" x14ac:dyDescent="0.25">
      <c r="A22" s="10" t="str">
        <f>HYPERLINK("#'Table_2d'!A1", "Table 2d: Percentage of units of dental activity by treatment band, patient type and financial year")</f>
        <v>Table 2d: Percentage of units of dental activity by treatment band, patient type and financial year</v>
      </c>
    </row>
    <row r="23" spans="1:1" ht="14.55" customHeight="1" x14ac:dyDescent="0.25">
      <c r="A23" s="10" t="str">
        <f>HYPERLINK("#'Table_2e_i'!A1", "Table 2e_i: Percentage of units of dental activity by patient type, treatment band and financial year")</f>
        <v>Table 2e_i: Percentage of units of dental activity by patient type, treatment band and financial year</v>
      </c>
    </row>
    <row r="24" spans="1:1" ht="14.55" customHeight="1" x14ac:dyDescent="0.25">
      <c r="A24" s="10" t="str">
        <f>HYPERLINK("#'Table_2e_ii'!A1", "Table 2e_ii: Percentage of units of dental activity by patient type and financial year")</f>
        <v>Table 2e_ii: Percentage of units of dental activity by patient type and financial year</v>
      </c>
    </row>
    <row r="25" spans="1:1" ht="14.55" customHeight="1" x14ac:dyDescent="0.25">
      <c r="A25" s="10" t="str">
        <f>HYPERLINK("#'Table_2f'!A1", "Table_2f: Units of dental activity by patient exemption type, treatment band, and financial year")</f>
        <v>Table_2f: Units of dental activity by patient exemption type, treatment band, and financial year</v>
      </c>
    </row>
    <row r="26" spans="1:1" ht="14.55" customHeight="1" x14ac:dyDescent="0.25">
      <c r="A26" s="10" t="str">
        <f>HYPERLINK("#'Table_2g_i'!A1", "Table_2g_i: Units of dental activity by Dental Care Professional type, treatment band, and financial year")</f>
        <v>Table_2g_i: Units of dental activity by Dental Care Professional type, treatment band, and financial year</v>
      </c>
    </row>
    <row r="27" spans="1:1" ht="14.55" customHeight="1" x14ac:dyDescent="0.25">
      <c r="A27" s="10" t="str">
        <f>HYPERLINK("#'Table_2g_ii'!A1", "Table_2g_ii: Units of dental activity by Dental Care Professional type, treatment band, and financial quarter")</f>
        <v>Table_2g_ii: Units of dental activity by Dental Care Professional type, treatment band, and financial quarter</v>
      </c>
    </row>
    <row r="28" spans="1:1" ht="14.55" customHeight="1" x14ac:dyDescent="0.25">
      <c r="A28" s="10" t="str">
        <f>HYPERLINK("#'Table_3a'!A1", "Table 3a: Units of orthodontic activity by financial year")</f>
        <v>Table 3a: Units of orthodontic activity by financial year</v>
      </c>
    </row>
    <row r="29" spans="1:1" ht="14.55" customHeight="1" x14ac:dyDescent="0.25">
      <c r="A29" s="10" t="str">
        <f>HYPERLINK("#'Table_4a'!A1", "Table 4a: Number of adult patients seen in the 24 months prior to a specified date")</f>
        <v>Table 4a: Number of adult patients seen in the 24 months prior to a specified date</v>
      </c>
    </row>
    <row r="30" spans="1:1" ht="14.55" customHeight="1" x14ac:dyDescent="0.25">
      <c r="A30" s="10" t="str">
        <f>HYPERLINK("#'Table_4b'!A1", "Table 4b: Percentage of adult patients seen in the 24 months prior to a specified date")</f>
        <v>Table 4b: Percentage of adult patients seen in the 24 months prior to a specified date</v>
      </c>
    </row>
    <row r="31" spans="1:1" ht="14.55" customHeight="1" x14ac:dyDescent="0.25">
      <c r="A31" s="10" t="str">
        <f>HYPERLINK("#'Table_4c'!A1", "Table 4c: Number of child patients seen in the 12 months prior to a specified date")</f>
        <v>Table 4c: Number of child patients seen in the 12 months prior to a specified date</v>
      </c>
    </row>
    <row r="32" spans="1:1" ht="14.55" customHeight="1" x14ac:dyDescent="0.25">
      <c r="A32" s="10" t="str">
        <f>HYPERLINK("#'Table_4d'!A1", "Table 4d: Percentage of child patients seen in the 12 months prior to a specified date")</f>
        <v>Table 4d: Percentage of child patients seen in the 12 months prior to a specified date</v>
      </c>
    </row>
    <row r="33" spans="1:2" ht="14.55" customHeight="1" x14ac:dyDescent="0.25">
      <c r="A33" s="10" t="str">
        <f>HYPERLINK("#'Table_5a'!A1", "Table 5a: Estimated number of adult courses of treatment that contain each clinical treatment by treatment band and financial year")</f>
        <v>Table 5a: Estimated number of adult courses of treatment that contain each clinical treatment by treatment band and financial year</v>
      </c>
    </row>
    <row r="34" spans="1:2" ht="14.55" customHeight="1" x14ac:dyDescent="0.25">
      <c r="A34" s="10" t="str">
        <f>HYPERLINK("#'Table_5b'!A1", "Table 5b: Estimated number of clinical treatment items provided to adults by treatment band and financial year")</f>
        <v>Table 5b: Estimated number of clinical treatment items provided to adults by treatment band and financial year</v>
      </c>
    </row>
    <row r="35" spans="1:2" ht="14.55" customHeight="1" x14ac:dyDescent="0.25">
      <c r="A35" s="10" t="str">
        <f>HYPERLINK("#'Table_5c'!A1", "Table 5c: Estimated number of child courses of treatment that contain each clinical treatment by treatment band and financial year")</f>
        <v>Table 5c: Estimated number of child courses of treatment that contain each clinical treatment by treatment band and financial year</v>
      </c>
    </row>
    <row r="36" spans="1:2" ht="14.55" customHeight="1" x14ac:dyDescent="0.25">
      <c r="A36" s="10" t="str">
        <f>HYPERLINK("#'Table_5d'!A1", "Table 5d: Estimated number of clinical treatment items provided to children by treatment band and financial year")</f>
        <v>Table 5d: Estimated number of clinical treatment items provided to children by treatment band and financial year</v>
      </c>
    </row>
    <row r="37" spans="1:2" ht="14.55" customHeight="1" x14ac:dyDescent="0.25">
      <c r="A37" s="10" t="str">
        <f>HYPERLINK("#'Table_6a'!A1", "Table 6a: Patient charge revenue (£) by treatment band and financial year")</f>
        <v>Table 6a: Patient charge revenue (£) by treatment band and financial year</v>
      </c>
    </row>
    <row r="38" spans="1:2" ht="14.55" customHeight="1" x14ac:dyDescent="0.25">
      <c r="A38" s="10" t="str">
        <f>HYPERLINK("#'Table_6b'!A1", "Table 6b: Percentage patient charge revenue by treatment band and financial year")</f>
        <v>Table 6b: Percentage patient charge revenue by treatment band and financial year</v>
      </c>
    </row>
    <row r="39" spans="1:2" ht="14.55" customHeight="1" x14ac:dyDescent="0.25">
      <c r="A39" s="10" t="str">
        <f>HYPERLINK("#'Table_6c'!A1", "Table 6c: Cost of treatment (£) delivered to exempt groups by treatment band and financial year")</f>
        <v>Table 6c: Cost of treatment (£) delivered to exempt groups by treatment band and financial year</v>
      </c>
    </row>
    <row r="40" spans="1:2" ht="14.55" customHeight="1" x14ac:dyDescent="0.25">
      <c r="A40" s="1" t="s">
        <v>244</v>
      </c>
    </row>
    <row r="41" spans="1:2" ht="14.55" customHeight="1" x14ac:dyDescent="0.25">
      <c r="A41" t="s">
        <v>245</v>
      </c>
    </row>
    <row r="42" spans="1:2" ht="14.55" customHeight="1" x14ac:dyDescent="0.25">
      <c r="A42" s="1" t="s">
        <v>246</v>
      </c>
      <c r="B42" t="s">
        <v>247</v>
      </c>
    </row>
    <row r="43" spans="1:2" ht="14.55" customHeight="1" x14ac:dyDescent="0.25">
      <c r="A43" s="13" t="s">
        <v>248</v>
      </c>
    </row>
    <row r="44" spans="1:2" ht="14.55" customHeight="1" x14ac:dyDescent="0.25">
      <c r="A44" s="1" t="s">
        <v>249</v>
      </c>
    </row>
    <row r="45" spans="1:2" ht="14.55" customHeight="1" x14ac:dyDescent="0.25">
      <c r="A45" t="s">
        <v>250</v>
      </c>
    </row>
    <row r="46" spans="1:2" ht="14.55" customHeight="1" x14ac:dyDescent="0.25">
      <c r="A46" t="s">
        <v>251</v>
      </c>
    </row>
    <row r="47" spans="1:2" ht="14.55" customHeight="1" x14ac:dyDescent="0.25">
      <c r="A47" t="s">
        <v>252</v>
      </c>
    </row>
    <row r="48" spans="1:2" ht="14.55" customHeight="1" x14ac:dyDescent="0.25">
      <c r="A48" t="s">
        <v>253</v>
      </c>
    </row>
    <row r="49" spans="1:2" ht="14.55" customHeight="1" x14ac:dyDescent="0.25">
      <c r="A49" t="s">
        <v>254</v>
      </c>
    </row>
    <row r="50" spans="1:2" ht="14.55" customHeight="1" x14ac:dyDescent="0.25">
      <c r="A50" t="s">
        <v>255</v>
      </c>
    </row>
    <row r="51" spans="1:2" ht="14.55" customHeight="1" x14ac:dyDescent="0.25">
      <c r="A51" t="s">
        <v>256</v>
      </c>
    </row>
    <row r="52" spans="1:2" ht="14.55" customHeight="1" x14ac:dyDescent="0.25">
      <c r="A52" t="s">
        <v>257</v>
      </c>
    </row>
    <row r="53" spans="1:2" ht="14.55" customHeight="1" x14ac:dyDescent="0.25">
      <c r="A53" t="s">
        <v>258</v>
      </c>
    </row>
    <row r="54" spans="1:2" ht="14.55" customHeight="1" x14ac:dyDescent="0.25">
      <c r="A54" s="1" t="s">
        <v>259</v>
      </c>
    </row>
    <row r="55" spans="1:2" ht="14.55" customHeight="1" x14ac:dyDescent="0.25">
      <c r="A55" t="s">
        <v>260</v>
      </c>
    </row>
    <row r="56" spans="1:2" ht="14.55" customHeight="1" x14ac:dyDescent="0.25">
      <c r="A56" t="s">
        <v>261</v>
      </c>
    </row>
    <row r="57" spans="1:2" ht="14.55" customHeight="1" x14ac:dyDescent="0.25">
      <c r="A57" t="s">
        <v>262</v>
      </c>
    </row>
    <row r="58" spans="1:2" ht="14.55" customHeight="1" x14ac:dyDescent="0.25">
      <c r="A58" t="s">
        <v>263</v>
      </c>
    </row>
    <row r="59" spans="1:2" ht="14.55" customHeight="1" x14ac:dyDescent="0.25">
      <c r="A59" t="s">
        <v>264</v>
      </c>
    </row>
    <row r="60" spans="1:2" ht="14.55" customHeight="1" x14ac:dyDescent="0.25">
      <c r="A60" t="s">
        <v>265</v>
      </c>
      <c r="B60" t="s">
        <v>266</v>
      </c>
    </row>
  </sheetData>
  <hyperlinks>
    <hyperlink ref="A43" r:id="rId1" xr:uid="{00000000-0004-0000-0000-000000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7"/>
  <sheetViews>
    <sheetView showGridLines="0" workbookViewId="0"/>
  </sheetViews>
  <sheetFormatPr defaultColWidth="11.5546875" defaultRowHeight="13.2" x14ac:dyDescent="0.25"/>
  <cols>
    <col min="1" max="1" width="20.6640625" customWidth="1"/>
    <col min="2" max="2" width="14.6640625" customWidth="1"/>
    <col min="3" max="3" width="18.6640625" customWidth="1"/>
    <col min="4" max="5" width="14.6640625" customWidth="1"/>
  </cols>
  <sheetData>
    <row r="1" spans="1:5" ht="14.55" customHeight="1" x14ac:dyDescent="0.25">
      <c r="A1" s="1" t="s">
        <v>104</v>
      </c>
    </row>
    <row r="2" spans="1:5" ht="28.95" customHeight="1" x14ac:dyDescent="0.25">
      <c r="A2" s="1" t="s">
        <v>42</v>
      </c>
    </row>
    <row r="3" spans="1:5" ht="14.55" customHeight="1" x14ac:dyDescent="0.25">
      <c r="A3" t="s">
        <v>43</v>
      </c>
    </row>
    <row r="4" spans="1:5" ht="14.55" customHeight="1" x14ac:dyDescent="0.25">
      <c r="A4" t="s">
        <v>105</v>
      </c>
    </row>
    <row r="5" spans="1:5" ht="28.95" customHeight="1" x14ac:dyDescent="0.25">
      <c r="A5" s="3" t="s">
        <v>3</v>
      </c>
      <c r="B5" s="5" t="s">
        <v>98</v>
      </c>
      <c r="C5" s="5" t="s">
        <v>99</v>
      </c>
      <c r="D5" s="5" t="s">
        <v>100</v>
      </c>
      <c r="E5" s="5" t="s">
        <v>55</v>
      </c>
    </row>
    <row r="6" spans="1:5" ht="14.55" customHeight="1" x14ac:dyDescent="0.25">
      <c r="A6" s="4" t="s">
        <v>56</v>
      </c>
      <c r="B6" s="7">
        <v>33.967759060088497</v>
      </c>
      <c r="C6" s="7">
        <v>15.348693351934401</v>
      </c>
      <c r="D6" s="7">
        <v>50.683547587977102</v>
      </c>
      <c r="E6" s="7">
        <v>100</v>
      </c>
    </row>
    <row r="7" spans="1:5" ht="14.55" customHeight="1" x14ac:dyDescent="0.25">
      <c r="A7" s="4" t="s">
        <v>57</v>
      </c>
      <c r="B7" s="7">
        <v>33.688473364187097</v>
      </c>
      <c r="C7" s="7">
        <v>15.590888986037299</v>
      </c>
      <c r="D7" s="7">
        <v>50.720637649775703</v>
      </c>
      <c r="E7" s="7">
        <v>100</v>
      </c>
    </row>
    <row r="8" spans="1:5" ht="14.55" customHeight="1" x14ac:dyDescent="0.25">
      <c r="A8" s="4" t="s">
        <v>58</v>
      </c>
      <c r="B8" s="7">
        <v>32.686943007456399</v>
      </c>
      <c r="C8" s="7">
        <v>15.962085031331</v>
      </c>
      <c r="D8" s="7">
        <v>51.350971961212601</v>
      </c>
      <c r="E8" s="7">
        <v>100</v>
      </c>
    </row>
    <row r="9" spans="1:5" ht="14.55" customHeight="1" x14ac:dyDescent="0.25">
      <c r="A9" s="4" t="s">
        <v>59</v>
      </c>
      <c r="B9" s="7">
        <v>31.2898428660124</v>
      </c>
      <c r="C9" s="7">
        <v>16.166082976053101</v>
      </c>
      <c r="D9" s="7">
        <v>52.544074157934503</v>
      </c>
      <c r="E9" s="7">
        <v>100</v>
      </c>
    </row>
    <row r="10" spans="1:5" ht="14.55" customHeight="1" x14ac:dyDescent="0.25">
      <c r="A10" s="4" t="s">
        <v>60</v>
      </c>
      <c r="B10" s="7">
        <v>30.306249900193201</v>
      </c>
      <c r="C10" s="7">
        <v>17.194169101953399</v>
      </c>
      <c r="D10" s="7">
        <v>52.4995809978534</v>
      </c>
      <c r="E10" s="7">
        <v>100</v>
      </c>
    </row>
    <row r="11" spans="1:5" ht="14.55" customHeight="1" x14ac:dyDescent="0.25">
      <c r="A11" s="4" t="s">
        <v>61</v>
      </c>
      <c r="B11" s="7">
        <v>27.494815194073801</v>
      </c>
      <c r="C11" s="7">
        <v>19.246096813288698</v>
      </c>
      <c r="D11" s="7">
        <v>53.259087992637603</v>
      </c>
      <c r="E11" s="7">
        <v>100</v>
      </c>
    </row>
    <row r="12" spans="1:5" ht="14.55" customHeight="1" x14ac:dyDescent="0.25">
      <c r="A12" s="4" t="s">
        <v>62</v>
      </c>
      <c r="B12" s="7">
        <v>30.065405734965498</v>
      </c>
      <c r="C12" s="7">
        <v>16.304398458512399</v>
      </c>
      <c r="D12" s="7">
        <v>53.630195806522202</v>
      </c>
      <c r="E12" s="7">
        <v>100</v>
      </c>
    </row>
    <row r="13" spans="1:5" x14ac:dyDescent="0.25">
      <c r="A13" s="4"/>
      <c r="B13" s="7"/>
      <c r="C13" s="7"/>
      <c r="D13" s="7"/>
      <c r="E13" s="7"/>
    </row>
    <row r="14" spans="1:5" x14ac:dyDescent="0.25">
      <c r="A14" s="4"/>
      <c r="B14" s="7"/>
      <c r="C14" s="7"/>
      <c r="D14" s="7"/>
      <c r="E14" s="7"/>
    </row>
    <row r="15" spans="1:5" x14ac:dyDescent="0.25">
      <c r="A15" s="4"/>
      <c r="B15" s="7"/>
      <c r="C15" s="7"/>
      <c r="D15" s="7"/>
      <c r="E15" s="7"/>
    </row>
    <row r="16" spans="1:5" x14ac:dyDescent="0.25">
      <c r="A16" s="4"/>
      <c r="B16" s="7"/>
      <c r="C16" s="7"/>
      <c r="D16" s="7"/>
      <c r="E16" s="7"/>
    </row>
    <row r="17" spans="1:5" x14ac:dyDescent="0.25">
      <c r="A17" s="4"/>
      <c r="B17" s="7"/>
      <c r="C17" s="7"/>
      <c r="D17" s="7"/>
      <c r="E17" s="7"/>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17"/>
  <sheetViews>
    <sheetView showGridLines="0" workbookViewId="0"/>
  </sheetViews>
  <sheetFormatPr defaultColWidth="11.5546875" defaultRowHeight="13.2" x14ac:dyDescent="0.25"/>
  <cols>
    <col min="1" max="1" width="20.6640625" customWidth="1"/>
    <col min="2" max="2" width="55.6640625" customWidth="1"/>
    <col min="3" max="10" width="14.6640625" customWidth="1"/>
    <col min="11" max="11" width="37.6640625" customWidth="1"/>
    <col min="12" max="12" width="14.6640625" customWidth="1"/>
  </cols>
  <sheetData>
    <row r="1" spans="1:12" ht="14.55" customHeight="1" x14ac:dyDescent="0.25">
      <c r="A1" s="1" t="s">
        <v>106</v>
      </c>
    </row>
    <row r="2" spans="1:12" ht="28.95" customHeight="1" x14ac:dyDescent="0.25">
      <c r="A2" s="1" t="s">
        <v>42</v>
      </c>
    </row>
    <row r="3" spans="1:12" ht="14.55" customHeight="1" x14ac:dyDescent="0.25">
      <c r="A3" t="s">
        <v>43</v>
      </c>
    </row>
    <row r="4" spans="1:12" ht="14.55" customHeight="1" x14ac:dyDescent="0.25">
      <c r="A4" t="s">
        <v>107</v>
      </c>
    </row>
    <row r="5" spans="1:12" ht="14.55" customHeight="1" x14ac:dyDescent="0.25">
      <c r="A5" t="s">
        <v>108</v>
      </c>
    </row>
    <row r="6" spans="1:12" ht="28.95" customHeight="1" x14ac:dyDescent="0.25">
      <c r="A6" s="3" t="s">
        <v>3</v>
      </c>
      <c r="B6" s="3" t="s">
        <v>17</v>
      </c>
      <c r="C6" s="5" t="s">
        <v>46</v>
      </c>
      <c r="D6" s="5" t="s">
        <v>47</v>
      </c>
      <c r="E6" s="5" t="s">
        <v>48</v>
      </c>
      <c r="F6" s="5" t="s">
        <v>49</v>
      </c>
      <c r="G6" s="5" t="s">
        <v>50</v>
      </c>
      <c r="H6" s="5" t="s">
        <v>51</v>
      </c>
      <c r="I6" s="5" t="s">
        <v>52</v>
      </c>
      <c r="J6" s="5" t="s">
        <v>53</v>
      </c>
      <c r="K6" s="5" t="s">
        <v>54</v>
      </c>
      <c r="L6" s="5" t="s">
        <v>55</v>
      </c>
    </row>
    <row r="7" spans="1:12" ht="14.55" customHeight="1" x14ac:dyDescent="0.25">
      <c r="A7" s="4" t="s">
        <v>56</v>
      </c>
      <c r="B7" s="4" t="s">
        <v>109</v>
      </c>
      <c r="C7" s="6">
        <v>22870366</v>
      </c>
      <c r="D7" s="6">
        <v>524</v>
      </c>
      <c r="E7" s="6">
        <v>6827416</v>
      </c>
      <c r="F7" s="6">
        <v>2424365</v>
      </c>
      <c r="G7" s="6">
        <v>112294</v>
      </c>
      <c r="H7" s="6">
        <v>1322353</v>
      </c>
      <c r="I7" s="6">
        <v>3966998</v>
      </c>
      <c r="J7" s="6">
        <v>83832</v>
      </c>
      <c r="K7" s="6">
        <v>9862</v>
      </c>
      <c r="L7" s="6">
        <v>37618010</v>
      </c>
    </row>
    <row r="8" spans="1:12" ht="14.55" customHeight="1" x14ac:dyDescent="0.25">
      <c r="A8" s="4" t="s">
        <v>56</v>
      </c>
      <c r="B8" s="4" t="s">
        <v>110</v>
      </c>
      <c r="C8" s="6">
        <v>45670</v>
      </c>
      <c r="D8" s="6">
        <v>16</v>
      </c>
      <c r="E8" s="6">
        <v>34726</v>
      </c>
      <c r="F8" s="6">
        <v>11332</v>
      </c>
      <c r="G8" s="6">
        <v>392</v>
      </c>
      <c r="H8" s="6">
        <v>16902</v>
      </c>
      <c r="I8" s="6">
        <v>22538</v>
      </c>
      <c r="J8" s="6"/>
      <c r="K8" s="6"/>
      <c r="L8" s="6">
        <v>131576</v>
      </c>
    </row>
    <row r="9" spans="1:12" ht="14.55" customHeight="1" x14ac:dyDescent="0.25">
      <c r="A9" s="4" t="s">
        <v>56</v>
      </c>
      <c r="B9" s="4" t="s">
        <v>111</v>
      </c>
      <c r="C9" s="6">
        <v>917413</v>
      </c>
      <c r="D9" s="6">
        <v>42</v>
      </c>
      <c r="E9" s="6">
        <v>891676</v>
      </c>
      <c r="F9" s="6">
        <v>306598</v>
      </c>
      <c r="G9" s="6">
        <v>16577</v>
      </c>
      <c r="H9" s="6">
        <v>400324</v>
      </c>
      <c r="I9" s="6">
        <v>767794</v>
      </c>
      <c r="J9" s="6">
        <v>10</v>
      </c>
      <c r="K9" s="6"/>
      <c r="L9" s="6">
        <v>3300434</v>
      </c>
    </row>
    <row r="10" spans="1:12" ht="14.55" customHeight="1" x14ac:dyDescent="0.25">
      <c r="A10" s="4" t="s">
        <v>56</v>
      </c>
      <c r="B10" s="4" t="s">
        <v>112</v>
      </c>
      <c r="C10" s="6">
        <v>12464</v>
      </c>
      <c r="D10" s="6">
        <v>2</v>
      </c>
      <c r="E10" s="6">
        <v>11804</v>
      </c>
      <c r="F10" s="6">
        <v>4487</v>
      </c>
      <c r="G10" s="6">
        <v>230</v>
      </c>
      <c r="H10" s="6">
        <v>5963</v>
      </c>
      <c r="I10" s="6">
        <v>10280</v>
      </c>
      <c r="J10" s="6"/>
      <c r="K10" s="6"/>
      <c r="L10" s="6">
        <v>45230</v>
      </c>
    </row>
    <row r="11" spans="1:12" ht="14.55" customHeight="1" x14ac:dyDescent="0.25">
      <c r="A11" s="4" t="s">
        <v>56</v>
      </c>
      <c r="B11" s="4" t="s">
        <v>113</v>
      </c>
      <c r="C11" s="6">
        <v>113523</v>
      </c>
      <c r="D11" s="6">
        <v>28</v>
      </c>
      <c r="E11" s="6">
        <v>95709</v>
      </c>
      <c r="F11" s="6">
        <v>30780</v>
      </c>
      <c r="G11" s="6">
        <v>1019</v>
      </c>
      <c r="H11" s="6">
        <v>48579</v>
      </c>
      <c r="I11" s="6">
        <v>59141</v>
      </c>
      <c r="J11" s="6"/>
      <c r="K11" s="6"/>
      <c r="L11" s="6">
        <v>348779</v>
      </c>
    </row>
    <row r="12" spans="1:12" ht="14.55" customHeight="1" x14ac:dyDescent="0.25">
      <c r="A12" s="4" t="s">
        <v>56</v>
      </c>
      <c r="B12" s="4" t="s">
        <v>114</v>
      </c>
      <c r="C12" s="6">
        <v>239544</v>
      </c>
      <c r="D12" s="6">
        <v>2</v>
      </c>
      <c r="E12" s="6">
        <v>54853</v>
      </c>
      <c r="F12" s="6">
        <v>22427</v>
      </c>
      <c r="G12" s="6">
        <v>1121</v>
      </c>
      <c r="H12" s="6">
        <v>14730</v>
      </c>
      <c r="I12" s="6">
        <v>23306</v>
      </c>
      <c r="J12" s="6"/>
      <c r="K12" s="6"/>
      <c r="L12" s="6">
        <v>355983</v>
      </c>
    </row>
    <row r="13" spans="1:12" ht="14.55" customHeight="1" x14ac:dyDescent="0.25">
      <c r="A13" s="4" t="s">
        <v>56</v>
      </c>
      <c r="B13" s="4" t="s">
        <v>98</v>
      </c>
      <c r="C13" s="6">
        <v>9341695</v>
      </c>
      <c r="D13" s="6">
        <v>159</v>
      </c>
      <c r="E13" s="6">
        <v>1802660</v>
      </c>
      <c r="F13" s="6">
        <v>916684</v>
      </c>
      <c r="G13" s="6">
        <v>12244</v>
      </c>
      <c r="H13" s="6">
        <v>79581</v>
      </c>
      <c r="I13" s="6">
        <v>623172</v>
      </c>
      <c r="J13" s="6">
        <v>1800</v>
      </c>
      <c r="K13" s="6"/>
      <c r="L13" s="6">
        <v>12777995</v>
      </c>
    </row>
    <row r="14" spans="1:12" ht="14.55" customHeight="1" x14ac:dyDescent="0.25">
      <c r="A14" s="4" t="s">
        <v>56</v>
      </c>
      <c r="B14" s="4" t="s">
        <v>115</v>
      </c>
      <c r="C14" s="6">
        <v>110362</v>
      </c>
      <c r="D14" s="6">
        <v>4</v>
      </c>
      <c r="E14" s="6">
        <v>51694</v>
      </c>
      <c r="F14" s="6">
        <v>12385</v>
      </c>
      <c r="G14" s="6">
        <v>837</v>
      </c>
      <c r="H14" s="6">
        <v>17708</v>
      </c>
      <c r="I14" s="6">
        <v>39701</v>
      </c>
      <c r="J14" s="6"/>
      <c r="K14" s="6"/>
      <c r="L14" s="6">
        <v>232691</v>
      </c>
    </row>
    <row r="15" spans="1:12" ht="14.55" customHeight="1" x14ac:dyDescent="0.25">
      <c r="A15" s="4" t="s">
        <v>56</v>
      </c>
      <c r="B15" s="4" t="s">
        <v>116</v>
      </c>
      <c r="C15" s="6">
        <v>5800</v>
      </c>
      <c r="D15" s="6">
        <v>4</v>
      </c>
      <c r="E15" s="6">
        <v>7313</v>
      </c>
      <c r="F15" s="6">
        <v>2099</v>
      </c>
      <c r="G15" s="6">
        <v>198</v>
      </c>
      <c r="H15" s="6">
        <v>4136</v>
      </c>
      <c r="I15" s="6">
        <v>12502</v>
      </c>
      <c r="J15" s="6"/>
      <c r="K15" s="6"/>
      <c r="L15" s="6">
        <v>32052</v>
      </c>
    </row>
    <row r="16" spans="1:12" ht="14.55" customHeight="1" x14ac:dyDescent="0.25">
      <c r="A16" s="4" t="s">
        <v>56</v>
      </c>
      <c r="B16" s="4" t="s">
        <v>117</v>
      </c>
      <c r="C16" s="6">
        <v>71610</v>
      </c>
      <c r="D16" s="6">
        <v>8</v>
      </c>
      <c r="E16" s="6">
        <v>54756</v>
      </c>
      <c r="F16" s="6">
        <v>19169</v>
      </c>
      <c r="G16" s="6">
        <v>1057</v>
      </c>
      <c r="H16" s="6">
        <v>27415</v>
      </c>
      <c r="I16" s="6">
        <v>38504</v>
      </c>
      <c r="J16" s="6"/>
      <c r="K16" s="6"/>
      <c r="L16" s="6">
        <v>212519</v>
      </c>
    </row>
    <row r="17" spans="1:12" ht="14.55" customHeight="1" x14ac:dyDescent="0.25">
      <c r="A17" s="4" t="s">
        <v>56</v>
      </c>
      <c r="B17" s="4" t="s">
        <v>118</v>
      </c>
      <c r="C17" s="6">
        <v>14297</v>
      </c>
      <c r="D17" s="6"/>
      <c r="E17" s="6">
        <v>6983</v>
      </c>
      <c r="F17" s="6">
        <v>2651</v>
      </c>
      <c r="G17" s="6">
        <v>111</v>
      </c>
      <c r="H17" s="6">
        <v>4414</v>
      </c>
      <c r="I17" s="6">
        <v>3507</v>
      </c>
      <c r="J17" s="6"/>
      <c r="K17" s="6"/>
      <c r="L17" s="6">
        <v>31963</v>
      </c>
    </row>
    <row r="18" spans="1:12" ht="14.55" customHeight="1" x14ac:dyDescent="0.25">
      <c r="A18" s="4" t="s">
        <v>56</v>
      </c>
      <c r="B18" s="4" t="s">
        <v>119</v>
      </c>
      <c r="C18" s="6">
        <v>1241</v>
      </c>
      <c r="D18" s="6">
        <v>14</v>
      </c>
      <c r="E18" s="6">
        <v>1907</v>
      </c>
      <c r="F18" s="6">
        <v>730</v>
      </c>
      <c r="G18" s="6">
        <v>65</v>
      </c>
      <c r="H18" s="6">
        <v>1468</v>
      </c>
      <c r="I18" s="6">
        <v>350</v>
      </c>
      <c r="J18" s="6"/>
      <c r="K18" s="6"/>
      <c r="L18" s="6">
        <v>5775</v>
      </c>
    </row>
    <row r="19" spans="1:12" ht="14.55" customHeight="1" x14ac:dyDescent="0.25">
      <c r="A19" s="4" t="s">
        <v>56</v>
      </c>
      <c r="B19" s="4" t="s">
        <v>120</v>
      </c>
      <c r="C19" s="6">
        <v>148020</v>
      </c>
      <c r="D19" s="6">
        <v>5</v>
      </c>
      <c r="E19" s="6">
        <v>87164</v>
      </c>
      <c r="F19" s="6">
        <v>30791</v>
      </c>
      <c r="G19" s="6">
        <v>2773</v>
      </c>
      <c r="H19" s="6">
        <v>35729</v>
      </c>
      <c r="I19" s="6">
        <v>53306</v>
      </c>
      <c r="J19" s="6"/>
      <c r="K19" s="6"/>
      <c r="L19" s="6">
        <v>357788</v>
      </c>
    </row>
    <row r="20" spans="1:12" ht="14.55" customHeight="1" x14ac:dyDescent="0.25">
      <c r="A20" s="4" t="s">
        <v>56</v>
      </c>
      <c r="B20" s="4" t="s">
        <v>121</v>
      </c>
      <c r="C20" s="6">
        <v>11616037</v>
      </c>
      <c r="D20" s="6">
        <v>238</v>
      </c>
      <c r="E20" s="6">
        <v>3522425</v>
      </c>
      <c r="F20" s="6">
        <v>1000634</v>
      </c>
      <c r="G20" s="6">
        <v>74766</v>
      </c>
      <c r="H20" s="6">
        <v>556553</v>
      </c>
      <c r="I20" s="6">
        <v>2203610</v>
      </c>
      <c r="J20" s="6">
        <v>82017</v>
      </c>
      <c r="K20" s="6">
        <v>9862</v>
      </c>
      <c r="L20" s="6">
        <v>19066142</v>
      </c>
    </row>
    <row r="21" spans="1:12" ht="14.55" customHeight="1" x14ac:dyDescent="0.25">
      <c r="A21" s="4" t="s">
        <v>56</v>
      </c>
      <c r="B21" s="4" t="s">
        <v>122</v>
      </c>
      <c r="C21" s="6">
        <v>232690</v>
      </c>
      <c r="D21" s="6">
        <v>2</v>
      </c>
      <c r="E21" s="6">
        <v>203746</v>
      </c>
      <c r="F21" s="6">
        <v>63598</v>
      </c>
      <c r="G21" s="6">
        <v>904</v>
      </c>
      <c r="H21" s="6">
        <v>108851</v>
      </c>
      <c r="I21" s="6">
        <v>109287</v>
      </c>
      <c r="J21" s="6">
        <v>5</v>
      </c>
      <c r="K21" s="6"/>
      <c r="L21" s="6">
        <v>719083</v>
      </c>
    </row>
    <row r="22" spans="1:12" ht="14.55" customHeight="1" x14ac:dyDescent="0.25">
      <c r="A22" s="4" t="s">
        <v>57</v>
      </c>
      <c r="B22" s="4" t="s">
        <v>109</v>
      </c>
      <c r="C22" s="6">
        <v>21404652</v>
      </c>
      <c r="D22" s="6">
        <v>1896</v>
      </c>
      <c r="E22" s="6">
        <v>6586427</v>
      </c>
      <c r="F22" s="6">
        <v>2246206</v>
      </c>
      <c r="G22" s="6">
        <v>111932</v>
      </c>
      <c r="H22" s="6">
        <v>1302839</v>
      </c>
      <c r="I22" s="6">
        <v>3658263</v>
      </c>
      <c r="J22" s="6">
        <v>90192</v>
      </c>
      <c r="K22" s="6">
        <v>9634</v>
      </c>
      <c r="L22" s="6">
        <v>35412041</v>
      </c>
    </row>
    <row r="23" spans="1:12" ht="14.55" customHeight="1" x14ac:dyDescent="0.25">
      <c r="A23" s="4" t="s">
        <v>57</v>
      </c>
      <c r="B23" s="4" t="s">
        <v>110</v>
      </c>
      <c r="C23" s="6">
        <v>70874</v>
      </c>
      <c r="D23" s="6">
        <v>47</v>
      </c>
      <c r="E23" s="6">
        <v>55931</v>
      </c>
      <c r="F23" s="6">
        <v>18262</v>
      </c>
      <c r="G23" s="6">
        <v>663</v>
      </c>
      <c r="H23" s="6">
        <v>28155</v>
      </c>
      <c r="I23" s="6">
        <v>37074</v>
      </c>
      <c r="J23" s="6"/>
      <c r="K23" s="6"/>
      <c r="L23" s="6">
        <v>211006</v>
      </c>
    </row>
    <row r="24" spans="1:12" ht="14.55" customHeight="1" x14ac:dyDescent="0.25">
      <c r="A24" s="4" t="s">
        <v>57</v>
      </c>
      <c r="B24" s="4" t="s">
        <v>111</v>
      </c>
      <c r="C24" s="6">
        <v>725692</v>
      </c>
      <c r="D24" s="6">
        <v>209</v>
      </c>
      <c r="E24" s="6">
        <v>711702</v>
      </c>
      <c r="F24" s="6">
        <v>244790</v>
      </c>
      <c r="G24" s="6">
        <v>14538</v>
      </c>
      <c r="H24" s="6">
        <v>327729</v>
      </c>
      <c r="I24" s="6">
        <v>617317</v>
      </c>
      <c r="J24" s="6">
        <v>10</v>
      </c>
      <c r="K24" s="6"/>
      <c r="L24" s="6">
        <v>2641987</v>
      </c>
    </row>
    <row r="25" spans="1:12" ht="14.55" customHeight="1" x14ac:dyDescent="0.25">
      <c r="A25" s="4" t="s">
        <v>57</v>
      </c>
      <c r="B25" s="4" t="s">
        <v>112</v>
      </c>
      <c r="C25" s="6">
        <v>15315</v>
      </c>
      <c r="D25" s="6">
        <v>12</v>
      </c>
      <c r="E25" s="6">
        <v>15583</v>
      </c>
      <c r="F25" s="6">
        <v>5708</v>
      </c>
      <c r="G25" s="6">
        <v>319</v>
      </c>
      <c r="H25" s="6">
        <v>8034</v>
      </c>
      <c r="I25" s="6">
        <v>13061</v>
      </c>
      <c r="J25" s="6"/>
      <c r="K25" s="6"/>
      <c r="L25" s="6">
        <v>58032</v>
      </c>
    </row>
    <row r="26" spans="1:12" ht="14.55" customHeight="1" x14ac:dyDescent="0.25">
      <c r="A26" s="4" t="s">
        <v>57</v>
      </c>
      <c r="B26" s="4" t="s">
        <v>113</v>
      </c>
      <c r="C26" s="6">
        <v>179642</v>
      </c>
      <c r="D26" s="6">
        <v>174</v>
      </c>
      <c r="E26" s="6">
        <v>162884</v>
      </c>
      <c r="F26" s="6">
        <v>53210</v>
      </c>
      <c r="G26" s="6">
        <v>1739</v>
      </c>
      <c r="H26" s="6">
        <v>79970</v>
      </c>
      <c r="I26" s="6">
        <v>108108</v>
      </c>
      <c r="J26" s="6"/>
      <c r="K26" s="6"/>
      <c r="L26" s="6">
        <v>585727</v>
      </c>
    </row>
    <row r="27" spans="1:12" ht="14.55" customHeight="1" x14ac:dyDescent="0.25">
      <c r="A27" s="4" t="s">
        <v>57</v>
      </c>
      <c r="B27" s="4" t="s">
        <v>114</v>
      </c>
      <c r="C27" s="6">
        <v>209228</v>
      </c>
      <c r="D27" s="6">
        <v>15</v>
      </c>
      <c r="E27" s="6">
        <v>49063</v>
      </c>
      <c r="F27" s="6">
        <v>18643</v>
      </c>
      <c r="G27" s="6">
        <v>1028</v>
      </c>
      <c r="H27" s="6">
        <v>13886</v>
      </c>
      <c r="I27" s="6">
        <v>20217</v>
      </c>
      <c r="J27" s="6"/>
      <c r="K27" s="6"/>
      <c r="L27" s="6">
        <v>312080</v>
      </c>
    </row>
    <row r="28" spans="1:12" ht="14.55" customHeight="1" x14ac:dyDescent="0.25">
      <c r="A28" s="4" t="s">
        <v>57</v>
      </c>
      <c r="B28" s="4" t="s">
        <v>98</v>
      </c>
      <c r="C28" s="6">
        <v>8750806</v>
      </c>
      <c r="D28" s="6">
        <v>669</v>
      </c>
      <c r="E28" s="6">
        <v>1724457</v>
      </c>
      <c r="F28" s="6">
        <v>796068</v>
      </c>
      <c r="G28" s="6">
        <v>11787</v>
      </c>
      <c r="H28" s="6">
        <v>77187</v>
      </c>
      <c r="I28" s="6">
        <v>566971</v>
      </c>
      <c r="J28" s="6">
        <v>1831</v>
      </c>
      <c r="K28" s="6"/>
      <c r="L28" s="6">
        <v>11929776</v>
      </c>
    </row>
    <row r="29" spans="1:12" ht="14.55" customHeight="1" x14ac:dyDescent="0.25">
      <c r="A29" s="4" t="s">
        <v>57</v>
      </c>
      <c r="B29" s="4" t="s">
        <v>115</v>
      </c>
      <c r="C29" s="6">
        <v>102484</v>
      </c>
      <c r="D29" s="6">
        <v>5</v>
      </c>
      <c r="E29" s="6">
        <v>47884</v>
      </c>
      <c r="F29" s="6">
        <v>11245</v>
      </c>
      <c r="G29" s="6">
        <v>808</v>
      </c>
      <c r="H29" s="6">
        <v>17132</v>
      </c>
      <c r="I29" s="6">
        <v>35340</v>
      </c>
      <c r="J29" s="6"/>
      <c r="K29" s="6"/>
      <c r="L29" s="6">
        <v>214898</v>
      </c>
    </row>
    <row r="30" spans="1:12" ht="14.55" customHeight="1" x14ac:dyDescent="0.25">
      <c r="A30" s="4" t="s">
        <v>57</v>
      </c>
      <c r="B30" s="4" t="s">
        <v>116</v>
      </c>
      <c r="C30" s="6">
        <v>5945</v>
      </c>
      <c r="D30" s="6">
        <v>42</v>
      </c>
      <c r="E30" s="6">
        <v>7422</v>
      </c>
      <c r="F30" s="6">
        <v>2187</v>
      </c>
      <c r="G30" s="6">
        <v>188</v>
      </c>
      <c r="H30" s="6">
        <v>4134</v>
      </c>
      <c r="I30" s="6">
        <v>12341</v>
      </c>
      <c r="J30" s="6"/>
      <c r="K30" s="6"/>
      <c r="L30" s="6">
        <v>32259</v>
      </c>
    </row>
    <row r="31" spans="1:12" ht="14.55" customHeight="1" x14ac:dyDescent="0.25">
      <c r="A31" s="4" t="s">
        <v>57</v>
      </c>
      <c r="B31" s="4" t="s">
        <v>117</v>
      </c>
      <c r="C31" s="6">
        <v>65300</v>
      </c>
      <c r="D31" s="6">
        <v>32</v>
      </c>
      <c r="E31" s="6">
        <v>51818</v>
      </c>
      <c r="F31" s="6">
        <v>17803</v>
      </c>
      <c r="G31" s="6">
        <v>972</v>
      </c>
      <c r="H31" s="6">
        <v>26213</v>
      </c>
      <c r="I31" s="6">
        <v>34312</v>
      </c>
      <c r="J31" s="6"/>
      <c r="K31" s="6"/>
      <c r="L31" s="6">
        <v>196450</v>
      </c>
    </row>
    <row r="32" spans="1:12" ht="14.55" customHeight="1" x14ac:dyDescent="0.25">
      <c r="A32" s="4" t="s">
        <v>57</v>
      </c>
      <c r="B32" s="4" t="s">
        <v>118</v>
      </c>
      <c r="C32" s="6">
        <v>14313</v>
      </c>
      <c r="D32" s="6">
        <v>1</v>
      </c>
      <c r="E32" s="6">
        <v>7335</v>
      </c>
      <c r="F32" s="6">
        <v>2706</v>
      </c>
      <c r="G32" s="6">
        <v>106</v>
      </c>
      <c r="H32" s="6">
        <v>4625</v>
      </c>
      <c r="I32" s="6">
        <v>3614</v>
      </c>
      <c r="J32" s="6"/>
      <c r="K32" s="6"/>
      <c r="L32" s="6">
        <v>32700</v>
      </c>
    </row>
    <row r="33" spans="1:12" ht="14.55" customHeight="1" x14ac:dyDescent="0.25">
      <c r="A33" s="4" t="s">
        <v>57</v>
      </c>
      <c r="B33" s="4" t="s">
        <v>119</v>
      </c>
      <c r="C33" s="6">
        <v>72662</v>
      </c>
      <c r="D33" s="6">
        <v>34</v>
      </c>
      <c r="E33" s="6">
        <v>72358</v>
      </c>
      <c r="F33" s="6">
        <v>19089</v>
      </c>
      <c r="G33" s="6">
        <v>1383</v>
      </c>
      <c r="H33" s="6">
        <v>28414</v>
      </c>
      <c r="I33" s="6">
        <v>38701</v>
      </c>
      <c r="J33" s="6"/>
      <c r="K33" s="6"/>
      <c r="L33" s="6">
        <v>232641</v>
      </c>
    </row>
    <row r="34" spans="1:12" ht="14.55" customHeight="1" x14ac:dyDescent="0.25">
      <c r="A34" s="4" t="s">
        <v>57</v>
      </c>
      <c r="B34" s="4" t="s">
        <v>120</v>
      </c>
      <c r="C34" s="6">
        <v>139590</v>
      </c>
      <c r="D34" s="6">
        <v>15</v>
      </c>
      <c r="E34" s="6">
        <v>81703</v>
      </c>
      <c r="F34" s="6">
        <v>27741</v>
      </c>
      <c r="G34" s="6">
        <v>2641</v>
      </c>
      <c r="H34" s="6">
        <v>34996</v>
      </c>
      <c r="I34" s="6">
        <v>48105</v>
      </c>
      <c r="J34" s="6"/>
      <c r="K34" s="6"/>
      <c r="L34" s="6">
        <v>334791</v>
      </c>
    </row>
    <row r="35" spans="1:12" ht="14.55" customHeight="1" x14ac:dyDescent="0.25">
      <c r="A35" s="4" t="s">
        <v>57</v>
      </c>
      <c r="B35" s="4" t="s">
        <v>121</v>
      </c>
      <c r="C35" s="6">
        <v>10836438</v>
      </c>
      <c r="D35" s="6">
        <v>607</v>
      </c>
      <c r="E35" s="6">
        <v>3406612</v>
      </c>
      <c r="F35" s="6">
        <v>969476</v>
      </c>
      <c r="G35" s="6">
        <v>74904</v>
      </c>
      <c r="H35" s="6">
        <v>551473</v>
      </c>
      <c r="I35" s="6">
        <v>2023727</v>
      </c>
      <c r="J35" s="6">
        <v>88344</v>
      </c>
      <c r="K35" s="6">
        <v>9632</v>
      </c>
      <c r="L35" s="6">
        <v>17961213</v>
      </c>
    </row>
    <row r="36" spans="1:12" ht="14.55" customHeight="1" x14ac:dyDescent="0.25">
      <c r="A36" s="4" t="s">
        <v>57</v>
      </c>
      <c r="B36" s="4" t="s">
        <v>122</v>
      </c>
      <c r="C36" s="6">
        <v>216363</v>
      </c>
      <c r="D36" s="6">
        <v>34</v>
      </c>
      <c r="E36" s="6">
        <v>191675</v>
      </c>
      <c r="F36" s="6">
        <v>59278</v>
      </c>
      <c r="G36" s="6">
        <v>856</v>
      </c>
      <c r="H36" s="6">
        <v>100891</v>
      </c>
      <c r="I36" s="6">
        <v>99375</v>
      </c>
      <c r="J36" s="6">
        <v>7</v>
      </c>
      <c r="K36" s="6">
        <v>2</v>
      </c>
      <c r="L36" s="6">
        <v>668481</v>
      </c>
    </row>
    <row r="37" spans="1:12" ht="14.55" customHeight="1" x14ac:dyDescent="0.25">
      <c r="A37" s="4" t="s">
        <v>58</v>
      </c>
      <c r="B37" s="4" t="s">
        <v>109</v>
      </c>
      <c r="C37" s="6">
        <v>19999345</v>
      </c>
      <c r="D37" s="6">
        <v>36131</v>
      </c>
      <c r="E37" s="6">
        <v>6625116</v>
      </c>
      <c r="F37" s="6">
        <v>2161582</v>
      </c>
      <c r="G37" s="6">
        <v>112219</v>
      </c>
      <c r="H37" s="6">
        <v>1385340</v>
      </c>
      <c r="I37" s="6">
        <v>3674710</v>
      </c>
      <c r="J37" s="6">
        <v>112046</v>
      </c>
      <c r="K37" s="6">
        <v>9430</v>
      </c>
      <c r="L37" s="6">
        <v>34115919</v>
      </c>
    </row>
    <row r="38" spans="1:12" ht="14.55" customHeight="1" x14ac:dyDescent="0.25">
      <c r="A38" s="4" t="s">
        <v>58</v>
      </c>
      <c r="B38" s="4" t="s">
        <v>110</v>
      </c>
      <c r="C38" s="6">
        <v>87655</v>
      </c>
      <c r="D38" s="6">
        <v>836</v>
      </c>
      <c r="E38" s="6">
        <v>76954</v>
      </c>
      <c r="F38" s="6">
        <v>23750</v>
      </c>
      <c r="G38" s="6">
        <v>974</v>
      </c>
      <c r="H38" s="6">
        <v>38526</v>
      </c>
      <c r="I38" s="6">
        <v>51988</v>
      </c>
      <c r="J38" s="6">
        <v>1</v>
      </c>
      <c r="K38" s="6"/>
      <c r="L38" s="6">
        <v>280684</v>
      </c>
    </row>
    <row r="39" spans="1:12" ht="14.55" customHeight="1" x14ac:dyDescent="0.25">
      <c r="A39" s="4" t="s">
        <v>58</v>
      </c>
      <c r="B39" s="4" t="s">
        <v>111</v>
      </c>
      <c r="C39" s="6">
        <v>563848</v>
      </c>
      <c r="D39" s="6">
        <v>3023</v>
      </c>
      <c r="E39" s="6">
        <v>590381</v>
      </c>
      <c r="F39" s="6">
        <v>202221</v>
      </c>
      <c r="G39" s="6">
        <v>13156</v>
      </c>
      <c r="H39" s="6">
        <v>301446</v>
      </c>
      <c r="I39" s="6">
        <v>546527</v>
      </c>
      <c r="J39" s="6">
        <v>9</v>
      </c>
      <c r="K39" s="6">
        <v>1</v>
      </c>
      <c r="L39" s="6">
        <v>2220612</v>
      </c>
    </row>
    <row r="40" spans="1:12" ht="14.55" customHeight="1" x14ac:dyDescent="0.25">
      <c r="A40" s="4" t="s">
        <v>58</v>
      </c>
      <c r="B40" s="4" t="s">
        <v>112</v>
      </c>
      <c r="C40" s="6">
        <v>16764</v>
      </c>
      <c r="D40" s="6">
        <v>144</v>
      </c>
      <c r="E40" s="6">
        <v>18404</v>
      </c>
      <c r="F40" s="6">
        <v>6489</v>
      </c>
      <c r="G40" s="6">
        <v>352</v>
      </c>
      <c r="H40" s="6">
        <v>9860</v>
      </c>
      <c r="I40" s="6">
        <v>15643</v>
      </c>
      <c r="J40" s="6">
        <v>1</v>
      </c>
      <c r="K40" s="6"/>
      <c r="L40" s="6">
        <v>67657</v>
      </c>
    </row>
    <row r="41" spans="1:12" ht="14.55" customHeight="1" x14ac:dyDescent="0.25">
      <c r="A41" s="4" t="s">
        <v>58</v>
      </c>
      <c r="B41" s="4" t="s">
        <v>113</v>
      </c>
      <c r="C41" s="6">
        <v>184073</v>
      </c>
      <c r="D41" s="6">
        <v>1889</v>
      </c>
      <c r="E41" s="6">
        <v>176405</v>
      </c>
      <c r="F41" s="6">
        <v>57249</v>
      </c>
      <c r="G41" s="6">
        <v>1971</v>
      </c>
      <c r="H41" s="6">
        <v>92270</v>
      </c>
      <c r="I41" s="6">
        <v>125734</v>
      </c>
      <c r="J41" s="6">
        <v>1</v>
      </c>
      <c r="K41" s="6"/>
      <c r="L41" s="6">
        <v>639592</v>
      </c>
    </row>
    <row r="42" spans="1:12" ht="14.55" customHeight="1" x14ac:dyDescent="0.25">
      <c r="A42" s="4" t="s">
        <v>58</v>
      </c>
      <c r="B42" s="4" t="s">
        <v>114</v>
      </c>
      <c r="C42" s="6">
        <v>185526</v>
      </c>
      <c r="D42" s="6">
        <v>206</v>
      </c>
      <c r="E42" s="6">
        <v>47957</v>
      </c>
      <c r="F42" s="6">
        <v>16290</v>
      </c>
      <c r="G42" s="6">
        <v>1031</v>
      </c>
      <c r="H42" s="6">
        <v>13163</v>
      </c>
      <c r="I42" s="6">
        <v>20173</v>
      </c>
      <c r="J42" s="6"/>
      <c r="K42" s="6"/>
      <c r="L42" s="6">
        <v>284346</v>
      </c>
    </row>
    <row r="43" spans="1:12" ht="14.55" customHeight="1" x14ac:dyDescent="0.25">
      <c r="A43" s="4" t="s">
        <v>58</v>
      </c>
      <c r="B43" s="4" t="s">
        <v>98</v>
      </c>
      <c r="C43" s="6">
        <v>8036234</v>
      </c>
      <c r="D43" s="6">
        <v>9616</v>
      </c>
      <c r="E43" s="6">
        <v>1747300</v>
      </c>
      <c r="F43" s="6">
        <v>721715</v>
      </c>
      <c r="G43" s="6">
        <v>11458</v>
      </c>
      <c r="H43" s="6">
        <v>72506</v>
      </c>
      <c r="I43" s="6">
        <v>550088</v>
      </c>
      <c r="J43" s="6">
        <v>2534</v>
      </c>
      <c r="K43" s="6"/>
      <c r="L43" s="6">
        <v>11151451</v>
      </c>
    </row>
    <row r="44" spans="1:12" ht="14.55" customHeight="1" x14ac:dyDescent="0.25">
      <c r="A44" s="4" t="s">
        <v>58</v>
      </c>
      <c r="B44" s="4" t="s">
        <v>115</v>
      </c>
      <c r="C44" s="6">
        <v>98215</v>
      </c>
      <c r="D44" s="6">
        <v>175</v>
      </c>
      <c r="E44" s="6">
        <v>47855</v>
      </c>
      <c r="F44" s="6">
        <v>10346</v>
      </c>
      <c r="G44" s="6">
        <v>813</v>
      </c>
      <c r="H44" s="6">
        <v>18162</v>
      </c>
      <c r="I44" s="6">
        <v>36368</v>
      </c>
      <c r="J44" s="6"/>
      <c r="K44" s="6"/>
      <c r="L44" s="6">
        <v>211934</v>
      </c>
    </row>
    <row r="45" spans="1:12" ht="14.55" customHeight="1" x14ac:dyDescent="0.25">
      <c r="A45" s="4" t="s">
        <v>58</v>
      </c>
      <c r="B45" s="4" t="s">
        <v>116</v>
      </c>
      <c r="C45" s="6">
        <v>4065</v>
      </c>
      <c r="D45" s="6">
        <v>423</v>
      </c>
      <c r="E45" s="6">
        <v>5815</v>
      </c>
      <c r="F45" s="6">
        <v>1498</v>
      </c>
      <c r="G45" s="6">
        <v>107</v>
      </c>
      <c r="H45" s="6">
        <v>3536</v>
      </c>
      <c r="I45" s="6">
        <v>10100</v>
      </c>
      <c r="J45" s="6"/>
      <c r="K45" s="6"/>
      <c r="L45" s="6">
        <v>25544</v>
      </c>
    </row>
    <row r="46" spans="1:12" ht="14.55" customHeight="1" x14ac:dyDescent="0.25">
      <c r="A46" s="4" t="s">
        <v>58</v>
      </c>
      <c r="B46" s="4" t="s">
        <v>117</v>
      </c>
      <c r="C46" s="6">
        <v>63024</v>
      </c>
      <c r="D46" s="6">
        <v>279</v>
      </c>
      <c r="E46" s="6">
        <v>52459</v>
      </c>
      <c r="F46" s="6">
        <v>17855</v>
      </c>
      <c r="G46" s="6">
        <v>1109</v>
      </c>
      <c r="H46" s="6">
        <v>28604</v>
      </c>
      <c r="I46" s="6">
        <v>36165</v>
      </c>
      <c r="J46" s="6">
        <v>4</v>
      </c>
      <c r="K46" s="6"/>
      <c r="L46" s="6">
        <v>199499</v>
      </c>
    </row>
    <row r="47" spans="1:12" ht="14.55" customHeight="1" x14ac:dyDescent="0.25">
      <c r="A47" s="4" t="s">
        <v>58</v>
      </c>
      <c r="B47" s="4" t="s">
        <v>118</v>
      </c>
      <c r="C47" s="6">
        <v>14464</v>
      </c>
      <c r="D47" s="6">
        <v>32</v>
      </c>
      <c r="E47" s="6">
        <v>7957</v>
      </c>
      <c r="F47" s="6">
        <v>2943</v>
      </c>
      <c r="G47" s="6">
        <v>113</v>
      </c>
      <c r="H47" s="6">
        <v>5319</v>
      </c>
      <c r="I47" s="6">
        <v>3956</v>
      </c>
      <c r="J47" s="6"/>
      <c r="K47" s="6"/>
      <c r="L47" s="6">
        <v>34784</v>
      </c>
    </row>
    <row r="48" spans="1:12" ht="14.55" customHeight="1" x14ac:dyDescent="0.25">
      <c r="A48" s="4" t="s">
        <v>58</v>
      </c>
      <c r="B48" s="4" t="s">
        <v>119</v>
      </c>
      <c r="C48" s="6">
        <v>154061</v>
      </c>
      <c r="D48" s="6">
        <v>764</v>
      </c>
      <c r="E48" s="6">
        <v>157241</v>
      </c>
      <c r="F48" s="6">
        <v>39351</v>
      </c>
      <c r="G48" s="6">
        <v>2921</v>
      </c>
      <c r="H48" s="6">
        <v>60063</v>
      </c>
      <c r="I48" s="6">
        <v>86443</v>
      </c>
      <c r="J48" s="6">
        <v>1</v>
      </c>
      <c r="K48" s="6"/>
      <c r="L48" s="6">
        <v>500845</v>
      </c>
    </row>
    <row r="49" spans="1:12" ht="14.55" customHeight="1" x14ac:dyDescent="0.25">
      <c r="A49" s="4" t="s">
        <v>58</v>
      </c>
      <c r="B49" s="4" t="s">
        <v>120</v>
      </c>
      <c r="C49" s="6">
        <v>130268</v>
      </c>
      <c r="D49" s="6">
        <v>398</v>
      </c>
      <c r="E49" s="6">
        <v>78878</v>
      </c>
      <c r="F49" s="6">
        <v>25092</v>
      </c>
      <c r="G49" s="6">
        <v>2632</v>
      </c>
      <c r="H49" s="6">
        <v>36266</v>
      </c>
      <c r="I49" s="6">
        <v>48179</v>
      </c>
      <c r="J49" s="6"/>
      <c r="K49" s="6"/>
      <c r="L49" s="6">
        <v>321713</v>
      </c>
    </row>
    <row r="50" spans="1:12" ht="14.55" customHeight="1" x14ac:dyDescent="0.25">
      <c r="A50" s="4" t="s">
        <v>58</v>
      </c>
      <c r="B50" s="4" t="s">
        <v>121</v>
      </c>
      <c r="C50" s="6">
        <v>10257304</v>
      </c>
      <c r="D50" s="6">
        <v>17816</v>
      </c>
      <c r="E50" s="6">
        <v>3429622</v>
      </c>
      <c r="F50" s="6">
        <v>976459</v>
      </c>
      <c r="G50" s="6">
        <v>74739</v>
      </c>
      <c r="H50" s="6">
        <v>599786</v>
      </c>
      <c r="I50" s="6">
        <v>2044219</v>
      </c>
      <c r="J50" s="6">
        <v>109483</v>
      </c>
      <c r="K50" s="6">
        <v>9428</v>
      </c>
      <c r="L50" s="6">
        <v>17518856</v>
      </c>
    </row>
    <row r="51" spans="1:12" ht="14.55" customHeight="1" x14ac:dyDescent="0.25">
      <c r="A51" s="4" t="s">
        <v>58</v>
      </c>
      <c r="B51" s="4" t="s">
        <v>122</v>
      </c>
      <c r="C51" s="6">
        <v>203844</v>
      </c>
      <c r="D51" s="6">
        <v>530</v>
      </c>
      <c r="E51" s="6">
        <v>187888</v>
      </c>
      <c r="F51" s="6">
        <v>60324</v>
      </c>
      <c r="G51" s="6">
        <v>843</v>
      </c>
      <c r="H51" s="6">
        <v>105833</v>
      </c>
      <c r="I51" s="6">
        <v>99127</v>
      </c>
      <c r="J51" s="6">
        <v>12</v>
      </c>
      <c r="K51" s="6">
        <v>1</v>
      </c>
      <c r="L51" s="6">
        <v>658402</v>
      </c>
    </row>
    <row r="52" spans="1:12" ht="14.55" customHeight="1" x14ac:dyDescent="0.25">
      <c r="A52" s="4" t="s">
        <v>59</v>
      </c>
      <c r="B52" s="4" t="s">
        <v>109</v>
      </c>
      <c r="C52" s="6">
        <v>18148106</v>
      </c>
      <c r="D52" s="6">
        <v>6112049</v>
      </c>
      <c r="E52" s="6">
        <v>2215709</v>
      </c>
      <c r="F52" s="6">
        <v>692714</v>
      </c>
      <c r="G52" s="6">
        <v>33674</v>
      </c>
      <c r="H52" s="6">
        <v>1572686</v>
      </c>
      <c r="I52" s="6">
        <v>3785951</v>
      </c>
      <c r="J52" s="6">
        <v>133432</v>
      </c>
      <c r="K52" s="6">
        <v>9934</v>
      </c>
      <c r="L52" s="6">
        <v>32704255</v>
      </c>
    </row>
    <row r="53" spans="1:12" ht="14.55" customHeight="1" x14ac:dyDescent="0.25">
      <c r="A53" s="4" t="s">
        <v>59</v>
      </c>
      <c r="B53" s="4" t="s">
        <v>110</v>
      </c>
      <c r="C53" s="6">
        <v>90173</v>
      </c>
      <c r="D53" s="6">
        <v>78871</v>
      </c>
      <c r="E53" s="6">
        <v>26491</v>
      </c>
      <c r="F53" s="6">
        <v>8218</v>
      </c>
      <c r="G53" s="6">
        <v>360</v>
      </c>
      <c r="H53" s="6">
        <v>49633</v>
      </c>
      <c r="I53" s="6">
        <v>63695</v>
      </c>
      <c r="J53" s="6">
        <v>1</v>
      </c>
      <c r="K53" s="6"/>
      <c r="L53" s="6">
        <v>317442</v>
      </c>
    </row>
    <row r="54" spans="1:12" ht="14.55" customHeight="1" x14ac:dyDescent="0.25">
      <c r="A54" s="4" t="s">
        <v>59</v>
      </c>
      <c r="B54" s="4" t="s">
        <v>111</v>
      </c>
      <c r="C54" s="6">
        <v>433679</v>
      </c>
      <c r="D54" s="6">
        <v>430240</v>
      </c>
      <c r="E54" s="6">
        <v>173397</v>
      </c>
      <c r="F54" s="6">
        <v>59753</v>
      </c>
      <c r="G54" s="6">
        <v>3564</v>
      </c>
      <c r="H54" s="6">
        <v>286538</v>
      </c>
      <c r="I54" s="6">
        <v>497639</v>
      </c>
      <c r="J54" s="6">
        <v>5</v>
      </c>
      <c r="K54" s="6"/>
      <c r="L54" s="6">
        <v>1884815</v>
      </c>
    </row>
    <row r="55" spans="1:12" ht="14.55" customHeight="1" x14ac:dyDescent="0.25">
      <c r="A55" s="4" t="s">
        <v>59</v>
      </c>
      <c r="B55" s="4" t="s">
        <v>112</v>
      </c>
      <c r="C55" s="6">
        <v>17458</v>
      </c>
      <c r="D55" s="6">
        <v>20333</v>
      </c>
      <c r="E55" s="6">
        <v>6696</v>
      </c>
      <c r="F55" s="6">
        <v>2198</v>
      </c>
      <c r="G55" s="6">
        <v>112</v>
      </c>
      <c r="H55" s="6">
        <v>13427</v>
      </c>
      <c r="I55" s="6">
        <v>19376</v>
      </c>
      <c r="J55" s="6">
        <v>1</v>
      </c>
      <c r="K55" s="6"/>
      <c r="L55" s="6">
        <v>79601</v>
      </c>
    </row>
    <row r="56" spans="1:12" ht="14.55" customHeight="1" x14ac:dyDescent="0.25">
      <c r="A56" s="4" t="s">
        <v>59</v>
      </c>
      <c r="B56" s="4" t="s">
        <v>113</v>
      </c>
      <c r="C56" s="6">
        <v>175303</v>
      </c>
      <c r="D56" s="6">
        <v>167618</v>
      </c>
      <c r="E56" s="6">
        <v>57672</v>
      </c>
      <c r="F56" s="6">
        <v>18662</v>
      </c>
      <c r="G56" s="6">
        <v>669</v>
      </c>
      <c r="H56" s="6">
        <v>109322</v>
      </c>
      <c r="I56" s="6">
        <v>139841</v>
      </c>
      <c r="J56" s="6">
        <v>5</v>
      </c>
      <c r="K56" s="6"/>
      <c r="L56" s="6">
        <v>669092</v>
      </c>
    </row>
    <row r="57" spans="1:12" ht="14.55" customHeight="1" x14ac:dyDescent="0.25">
      <c r="A57" s="4" t="s">
        <v>59</v>
      </c>
      <c r="B57" s="4" t="s">
        <v>114</v>
      </c>
      <c r="C57" s="6">
        <v>164436</v>
      </c>
      <c r="D57" s="6">
        <v>41836</v>
      </c>
      <c r="E57" s="6">
        <v>15984</v>
      </c>
      <c r="F57" s="6">
        <v>5101</v>
      </c>
      <c r="G57" s="6">
        <v>291</v>
      </c>
      <c r="H57" s="6">
        <v>13213</v>
      </c>
      <c r="I57" s="6">
        <v>20766</v>
      </c>
      <c r="J57" s="6"/>
      <c r="K57" s="6"/>
      <c r="L57" s="6">
        <v>261627</v>
      </c>
    </row>
    <row r="58" spans="1:12" ht="14.55" customHeight="1" x14ac:dyDescent="0.25">
      <c r="A58" s="4" t="s">
        <v>59</v>
      </c>
      <c r="B58" s="4" t="s">
        <v>98</v>
      </c>
      <c r="C58" s="6">
        <v>7157885</v>
      </c>
      <c r="D58" s="6">
        <v>1616967</v>
      </c>
      <c r="E58" s="6">
        <v>612547</v>
      </c>
      <c r="F58" s="6">
        <v>226885</v>
      </c>
      <c r="G58" s="6">
        <v>3428</v>
      </c>
      <c r="H58" s="6">
        <v>71834</v>
      </c>
      <c r="I58" s="6">
        <v>540160</v>
      </c>
      <c r="J58" s="6">
        <v>3404</v>
      </c>
      <c r="K58" s="6"/>
      <c r="L58" s="6">
        <v>10233110</v>
      </c>
    </row>
    <row r="59" spans="1:12" ht="14.55" customHeight="1" x14ac:dyDescent="0.25">
      <c r="A59" s="4" t="s">
        <v>59</v>
      </c>
      <c r="B59" s="4" t="s">
        <v>115</v>
      </c>
      <c r="C59" s="6">
        <v>94894</v>
      </c>
      <c r="D59" s="6">
        <v>41044</v>
      </c>
      <c r="E59" s="6">
        <v>16115</v>
      </c>
      <c r="F59" s="6">
        <v>3404</v>
      </c>
      <c r="G59" s="6">
        <v>240</v>
      </c>
      <c r="H59" s="6">
        <v>20288</v>
      </c>
      <c r="I59" s="6">
        <v>39543</v>
      </c>
      <c r="J59" s="6"/>
      <c r="K59" s="6"/>
      <c r="L59" s="6">
        <v>215528</v>
      </c>
    </row>
    <row r="60" spans="1:12" ht="14.55" customHeight="1" x14ac:dyDescent="0.25">
      <c r="A60" s="4" t="s">
        <v>59</v>
      </c>
      <c r="B60" s="4" t="s">
        <v>116</v>
      </c>
      <c r="C60" s="6">
        <v>4662</v>
      </c>
      <c r="D60" s="6">
        <v>5619</v>
      </c>
      <c r="E60" s="6">
        <v>1152</v>
      </c>
      <c r="F60" s="6">
        <v>225</v>
      </c>
      <c r="G60" s="6">
        <v>22</v>
      </c>
      <c r="H60" s="6">
        <v>3126</v>
      </c>
      <c r="I60" s="6">
        <v>9026</v>
      </c>
      <c r="J60" s="6"/>
      <c r="K60" s="6"/>
      <c r="L60" s="6">
        <v>23832</v>
      </c>
    </row>
    <row r="61" spans="1:12" ht="14.55" customHeight="1" x14ac:dyDescent="0.25">
      <c r="A61" s="4" t="s">
        <v>59</v>
      </c>
      <c r="B61" s="4" t="s">
        <v>117</v>
      </c>
      <c r="C61" s="6">
        <v>53203</v>
      </c>
      <c r="D61" s="6">
        <v>42485</v>
      </c>
      <c r="E61" s="6">
        <v>16244</v>
      </c>
      <c r="F61" s="6">
        <v>5634</v>
      </c>
      <c r="G61" s="6">
        <v>290</v>
      </c>
      <c r="H61" s="6">
        <v>29317</v>
      </c>
      <c r="I61" s="6">
        <v>33704</v>
      </c>
      <c r="J61" s="6">
        <v>1</v>
      </c>
      <c r="K61" s="6"/>
      <c r="L61" s="6">
        <v>180878</v>
      </c>
    </row>
    <row r="62" spans="1:12" ht="14.55" customHeight="1" x14ac:dyDescent="0.25">
      <c r="A62" s="4" t="s">
        <v>59</v>
      </c>
      <c r="B62" s="4" t="s">
        <v>118</v>
      </c>
      <c r="C62" s="6">
        <v>12752</v>
      </c>
      <c r="D62" s="6">
        <v>7475</v>
      </c>
      <c r="E62" s="6">
        <v>2536</v>
      </c>
      <c r="F62" s="6">
        <v>925</v>
      </c>
      <c r="G62" s="6">
        <v>31</v>
      </c>
      <c r="H62" s="6">
        <v>5989</v>
      </c>
      <c r="I62" s="6">
        <v>3940</v>
      </c>
      <c r="J62" s="6"/>
      <c r="K62" s="6"/>
      <c r="L62" s="6">
        <v>33648</v>
      </c>
    </row>
    <row r="63" spans="1:12" ht="14.55" customHeight="1" x14ac:dyDescent="0.25">
      <c r="A63" s="4" t="s">
        <v>59</v>
      </c>
      <c r="B63" s="4" t="s">
        <v>119</v>
      </c>
      <c r="C63" s="6">
        <v>186592</v>
      </c>
      <c r="D63" s="6">
        <v>175999</v>
      </c>
      <c r="E63" s="6">
        <v>59972</v>
      </c>
      <c r="F63" s="6">
        <v>15225</v>
      </c>
      <c r="G63" s="6">
        <v>1069</v>
      </c>
      <c r="H63" s="6">
        <v>87418</v>
      </c>
      <c r="I63" s="6">
        <v>117788</v>
      </c>
      <c r="J63" s="6"/>
      <c r="K63" s="6"/>
      <c r="L63" s="6">
        <v>644063</v>
      </c>
    </row>
    <row r="64" spans="1:12" ht="14.55" customHeight="1" x14ac:dyDescent="0.25">
      <c r="A64" s="4" t="s">
        <v>59</v>
      </c>
      <c r="B64" s="4" t="s">
        <v>120</v>
      </c>
      <c r="C64" s="6">
        <v>127935</v>
      </c>
      <c r="D64" s="6">
        <v>74241</v>
      </c>
      <c r="E64" s="6">
        <v>26478</v>
      </c>
      <c r="F64" s="6">
        <v>7828</v>
      </c>
      <c r="G64" s="6">
        <v>779</v>
      </c>
      <c r="H64" s="6">
        <v>41576</v>
      </c>
      <c r="I64" s="6">
        <v>51162</v>
      </c>
      <c r="J64" s="6"/>
      <c r="K64" s="6"/>
      <c r="L64" s="6">
        <v>329999</v>
      </c>
    </row>
    <row r="65" spans="1:12" ht="14.55" customHeight="1" x14ac:dyDescent="0.25">
      <c r="A65" s="4" t="s">
        <v>59</v>
      </c>
      <c r="B65" s="4" t="s">
        <v>121</v>
      </c>
      <c r="C65" s="6">
        <v>9446281</v>
      </c>
      <c r="D65" s="6">
        <v>3244117</v>
      </c>
      <c r="E65" s="6">
        <v>1138989</v>
      </c>
      <c r="F65" s="6">
        <v>318909</v>
      </c>
      <c r="G65" s="6">
        <v>22532</v>
      </c>
      <c r="H65" s="6">
        <v>724370</v>
      </c>
      <c r="I65" s="6">
        <v>2149009</v>
      </c>
      <c r="J65" s="6">
        <v>130009</v>
      </c>
      <c r="K65" s="6">
        <v>9932</v>
      </c>
      <c r="L65" s="6">
        <v>17184148</v>
      </c>
    </row>
    <row r="66" spans="1:12" ht="14.55" customHeight="1" x14ac:dyDescent="0.25">
      <c r="A66" s="4" t="s">
        <v>59</v>
      </c>
      <c r="B66" s="4" t="s">
        <v>122</v>
      </c>
      <c r="C66" s="6">
        <v>182853</v>
      </c>
      <c r="D66" s="6">
        <v>165204</v>
      </c>
      <c r="E66" s="6">
        <v>61436</v>
      </c>
      <c r="F66" s="6">
        <v>19747</v>
      </c>
      <c r="G66" s="6">
        <v>287</v>
      </c>
      <c r="H66" s="6">
        <v>116635</v>
      </c>
      <c r="I66" s="6">
        <v>100302</v>
      </c>
      <c r="J66" s="6">
        <v>6</v>
      </c>
      <c r="K66" s="6">
        <v>2</v>
      </c>
      <c r="L66" s="6">
        <v>646472</v>
      </c>
    </row>
    <row r="67" spans="1:12" ht="14.55" customHeight="1" x14ac:dyDescent="0.25">
      <c r="A67" s="4" t="s">
        <v>60</v>
      </c>
      <c r="B67" s="4" t="s">
        <v>109</v>
      </c>
      <c r="C67" s="6">
        <v>13859777</v>
      </c>
      <c r="D67" s="6">
        <v>7549860</v>
      </c>
      <c r="E67" s="6"/>
      <c r="F67" s="6"/>
      <c r="G67" s="6"/>
      <c r="H67" s="6">
        <v>1397222</v>
      </c>
      <c r="I67" s="6">
        <v>3819225</v>
      </c>
      <c r="J67" s="6">
        <v>167898</v>
      </c>
      <c r="K67" s="6">
        <v>7790</v>
      </c>
      <c r="L67" s="6">
        <v>26801772</v>
      </c>
    </row>
    <row r="68" spans="1:12" ht="14.55" customHeight="1" x14ac:dyDescent="0.25">
      <c r="A68" s="4" t="s">
        <v>60</v>
      </c>
      <c r="B68" s="4" t="s">
        <v>110</v>
      </c>
      <c r="C68" s="6">
        <v>80441</v>
      </c>
      <c r="D68" s="6">
        <v>105273</v>
      </c>
      <c r="E68" s="6"/>
      <c r="F68" s="6"/>
      <c r="G68" s="6"/>
      <c r="H68" s="6">
        <v>48778</v>
      </c>
      <c r="I68" s="6">
        <v>76726</v>
      </c>
      <c r="J68" s="6"/>
      <c r="K68" s="6"/>
      <c r="L68" s="6">
        <v>311218</v>
      </c>
    </row>
    <row r="69" spans="1:12" ht="14.55" customHeight="1" x14ac:dyDescent="0.25">
      <c r="A69" s="4" t="s">
        <v>60</v>
      </c>
      <c r="B69" s="4" t="s">
        <v>111</v>
      </c>
      <c r="C69" s="6">
        <v>298916</v>
      </c>
      <c r="D69" s="6">
        <v>463402</v>
      </c>
      <c r="E69" s="6"/>
      <c r="F69" s="6"/>
      <c r="G69" s="6"/>
      <c r="H69" s="6">
        <v>209534</v>
      </c>
      <c r="I69" s="6">
        <v>446717</v>
      </c>
      <c r="J69" s="6"/>
      <c r="K69" s="6"/>
      <c r="L69" s="6">
        <v>1418569</v>
      </c>
    </row>
    <row r="70" spans="1:12" ht="14.55" customHeight="1" x14ac:dyDescent="0.25">
      <c r="A70" s="4" t="s">
        <v>60</v>
      </c>
      <c r="B70" s="4" t="s">
        <v>112</v>
      </c>
      <c r="C70" s="6">
        <v>19246</v>
      </c>
      <c r="D70" s="6">
        <v>32796</v>
      </c>
      <c r="E70" s="6"/>
      <c r="F70" s="6"/>
      <c r="G70" s="6"/>
      <c r="H70" s="6">
        <v>15781</v>
      </c>
      <c r="I70" s="6">
        <v>26659</v>
      </c>
      <c r="J70" s="6"/>
      <c r="K70" s="6"/>
      <c r="L70" s="6">
        <v>94482</v>
      </c>
    </row>
    <row r="71" spans="1:12" ht="14.55" customHeight="1" x14ac:dyDescent="0.25">
      <c r="A71" s="4" t="s">
        <v>60</v>
      </c>
      <c r="B71" s="4" t="s">
        <v>113</v>
      </c>
      <c r="C71" s="6">
        <v>147600</v>
      </c>
      <c r="D71" s="6">
        <v>213249</v>
      </c>
      <c r="E71" s="6"/>
      <c r="F71" s="6"/>
      <c r="G71" s="6"/>
      <c r="H71" s="6">
        <v>102606</v>
      </c>
      <c r="I71" s="6">
        <v>157884</v>
      </c>
      <c r="J71" s="6"/>
      <c r="K71" s="6"/>
      <c r="L71" s="6">
        <v>621339</v>
      </c>
    </row>
    <row r="72" spans="1:12" ht="14.55" customHeight="1" x14ac:dyDescent="0.25">
      <c r="A72" s="4" t="s">
        <v>60</v>
      </c>
      <c r="B72" s="4" t="s">
        <v>114</v>
      </c>
      <c r="C72" s="6">
        <v>126729</v>
      </c>
      <c r="D72" s="6">
        <v>47129</v>
      </c>
      <c r="E72" s="6"/>
      <c r="F72" s="6"/>
      <c r="G72" s="6"/>
      <c r="H72" s="6">
        <v>10453</v>
      </c>
      <c r="I72" s="6">
        <v>19323</v>
      </c>
      <c r="J72" s="6"/>
      <c r="K72" s="6"/>
      <c r="L72" s="6">
        <v>203634</v>
      </c>
    </row>
    <row r="73" spans="1:12" ht="14.55" customHeight="1" x14ac:dyDescent="0.25">
      <c r="A73" s="4" t="s">
        <v>60</v>
      </c>
      <c r="B73" s="4" t="s">
        <v>98</v>
      </c>
      <c r="C73" s="6">
        <v>5624285</v>
      </c>
      <c r="D73" s="6">
        <v>1917874</v>
      </c>
      <c r="E73" s="6"/>
      <c r="F73" s="6"/>
      <c r="G73" s="6"/>
      <c r="H73" s="6">
        <v>55759</v>
      </c>
      <c r="I73" s="6">
        <v>519169</v>
      </c>
      <c r="J73" s="6">
        <v>5525</v>
      </c>
      <c r="K73" s="6"/>
      <c r="L73" s="6">
        <v>8122612</v>
      </c>
    </row>
    <row r="74" spans="1:12" ht="14.55" customHeight="1" x14ac:dyDescent="0.25">
      <c r="A74" s="4" t="s">
        <v>60</v>
      </c>
      <c r="B74" s="4" t="s">
        <v>115</v>
      </c>
      <c r="C74" s="6">
        <v>88929</v>
      </c>
      <c r="D74" s="6">
        <v>53978</v>
      </c>
      <c r="E74" s="6"/>
      <c r="F74" s="6"/>
      <c r="G74" s="6"/>
      <c r="H74" s="6">
        <v>16356</v>
      </c>
      <c r="I74" s="6">
        <v>44966</v>
      </c>
      <c r="J74" s="6"/>
      <c r="K74" s="6"/>
      <c r="L74" s="6">
        <v>204229</v>
      </c>
    </row>
    <row r="75" spans="1:12" ht="14.55" customHeight="1" x14ac:dyDescent="0.25">
      <c r="A75" s="4" t="s">
        <v>60</v>
      </c>
      <c r="B75" s="4" t="s">
        <v>116</v>
      </c>
      <c r="C75" s="6">
        <v>4717</v>
      </c>
      <c r="D75" s="6">
        <v>6685</v>
      </c>
      <c r="E75" s="6"/>
      <c r="F75" s="6"/>
      <c r="G75" s="6"/>
      <c r="H75" s="6">
        <v>2549</v>
      </c>
      <c r="I75" s="6">
        <v>11010</v>
      </c>
      <c r="J75" s="6"/>
      <c r="K75" s="6"/>
      <c r="L75" s="6">
        <v>24961</v>
      </c>
    </row>
    <row r="76" spans="1:12" ht="14.55" customHeight="1" x14ac:dyDescent="0.25">
      <c r="A76" s="4" t="s">
        <v>60</v>
      </c>
      <c r="B76" s="4" t="s">
        <v>117</v>
      </c>
      <c r="C76" s="6">
        <v>42283</v>
      </c>
      <c r="D76" s="6">
        <v>52523</v>
      </c>
      <c r="E76" s="6"/>
      <c r="F76" s="6"/>
      <c r="G76" s="6"/>
      <c r="H76" s="6">
        <v>24772</v>
      </c>
      <c r="I76" s="6">
        <v>31714</v>
      </c>
      <c r="J76" s="6"/>
      <c r="K76" s="6"/>
      <c r="L76" s="6">
        <v>151292</v>
      </c>
    </row>
    <row r="77" spans="1:12" ht="14.55" customHeight="1" x14ac:dyDescent="0.25">
      <c r="A77" s="4" t="s">
        <v>60</v>
      </c>
      <c r="B77" s="4" t="s">
        <v>118</v>
      </c>
      <c r="C77" s="6">
        <v>9759</v>
      </c>
      <c r="D77" s="6">
        <v>9850</v>
      </c>
      <c r="E77" s="6"/>
      <c r="F77" s="6"/>
      <c r="G77" s="6"/>
      <c r="H77" s="6">
        <v>5871</v>
      </c>
      <c r="I77" s="6">
        <v>3987</v>
      </c>
      <c r="J77" s="6"/>
      <c r="K77" s="6"/>
      <c r="L77" s="6">
        <v>29467</v>
      </c>
    </row>
    <row r="78" spans="1:12" ht="14.55" customHeight="1" x14ac:dyDescent="0.25">
      <c r="A78" s="4" t="s">
        <v>60</v>
      </c>
      <c r="B78" s="4" t="s">
        <v>119</v>
      </c>
      <c r="C78" s="6">
        <v>191165</v>
      </c>
      <c r="D78" s="6">
        <v>253260</v>
      </c>
      <c r="E78" s="6"/>
      <c r="F78" s="6"/>
      <c r="G78" s="6"/>
      <c r="H78" s="6">
        <v>91770</v>
      </c>
      <c r="I78" s="6">
        <v>153707</v>
      </c>
      <c r="J78" s="6"/>
      <c r="K78" s="6"/>
      <c r="L78" s="6">
        <v>689902</v>
      </c>
    </row>
    <row r="79" spans="1:12" ht="14.55" customHeight="1" x14ac:dyDescent="0.25">
      <c r="A79" s="4" t="s">
        <v>60</v>
      </c>
      <c r="B79" s="4" t="s">
        <v>120</v>
      </c>
      <c r="C79" s="6">
        <v>111793</v>
      </c>
      <c r="D79" s="6">
        <v>90739</v>
      </c>
      <c r="E79" s="6"/>
      <c r="F79" s="6"/>
      <c r="G79" s="6"/>
      <c r="H79" s="6">
        <v>34478</v>
      </c>
      <c r="I79" s="6">
        <v>52614</v>
      </c>
      <c r="J79" s="6"/>
      <c r="K79" s="6"/>
      <c r="L79" s="6">
        <v>289624</v>
      </c>
    </row>
    <row r="80" spans="1:12" ht="14.55" customHeight="1" x14ac:dyDescent="0.25">
      <c r="A80" s="4" t="s">
        <v>60</v>
      </c>
      <c r="B80" s="4" t="s">
        <v>121</v>
      </c>
      <c r="C80" s="6">
        <v>6967347</v>
      </c>
      <c r="D80" s="6">
        <v>4093762</v>
      </c>
      <c r="E80" s="6"/>
      <c r="F80" s="6"/>
      <c r="G80" s="6"/>
      <c r="H80" s="6">
        <v>672195</v>
      </c>
      <c r="I80" s="6">
        <v>2167351</v>
      </c>
      <c r="J80" s="6">
        <v>162373</v>
      </c>
      <c r="K80" s="6">
        <v>7790</v>
      </c>
      <c r="L80" s="6">
        <v>14070818</v>
      </c>
    </row>
    <row r="81" spans="1:12" ht="14.55" customHeight="1" x14ac:dyDescent="0.25">
      <c r="A81" s="4" t="s">
        <v>60</v>
      </c>
      <c r="B81" s="4" t="s">
        <v>122</v>
      </c>
      <c r="C81" s="6">
        <v>146567</v>
      </c>
      <c r="D81" s="6">
        <v>209340</v>
      </c>
      <c r="E81" s="6"/>
      <c r="F81" s="6"/>
      <c r="G81" s="6"/>
      <c r="H81" s="6">
        <v>106320</v>
      </c>
      <c r="I81" s="6">
        <v>107398</v>
      </c>
      <c r="J81" s="6"/>
      <c r="K81" s="6"/>
      <c r="L81" s="6">
        <v>569625</v>
      </c>
    </row>
    <row r="82" spans="1:12" ht="14.55" customHeight="1" x14ac:dyDescent="0.25">
      <c r="A82" s="4" t="s">
        <v>61</v>
      </c>
      <c r="B82" s="4" t="s">
        <v>109</v>
      </c>
      <c r="C82" s="6">
        <v>4943908</v>
      </c>
      <c r="D82" s="6">
        <v>3062031</v>
      </c>
      <c r="E82" s="6"/>
      <c r="F82" s="6"/>
      <c r="G82" s="6"/>
      <c r="H82" s="6">
        <v>501933</v>
      </c>
      <c r="I82" s="6">
        <v>3646868</v>
      </c>
      <c r="J82" s="6">
        <v>185286</v>
      </c>
      <c r="K82" s="6">
        <v>3734</v>
      </c>
      <c r="L82" s="6">
        <v>12343760</v>
      </c>
    </row>
    <row r="83" spans="1:12" ht="14.55" customHeight="1" x14ac:dyDescent="0.25">
      <c r="A83" s="4" t="s">
        <v>61</v>
      </c>
      <c r="B83" s="4" t="s">
        <v>110</v>
      </c>
      <c r="C83" s="6">
        <v>32794</v>
      </c>
      <c r="D83" s="6">
        <v>48844</v>
      </c>
      <c r="E83" s="6"/>
      <c r="F83" s="6"/>
      <c r="G83" s="6"/>
      <c r="H83" s="6">
        <v>17753</v>
      </c>
      <c r="I83" s="6">
        <v>76392</v>
      </c>
      <c r="J83" s="6"/>
      <c r="K83" s="6"/>
      <c r="L83" s="6">
        <v>175783</v>
      </c>
    </row>
    <row r="84" spans="1:12" ht="14.55" customHeight="1" x14ac:dyDescent="0.25">
      <c r="A84" s="4" t="s">
        <v>61</v>
      </c>
      <c r="B84" s="4" t="s">
        <v>111</v>
      </c>
      <c r="C84" s="6">
        <v>102531</v>
      </c>
      <c r="D84" s="6">
        <v>181728</v>
      </c>
      <c r="E84" s="6"/>
      <c r="F84" s="6"/>
      <c r="G84" s="6"/>
      <c r="H84" s="6">
        <v>63621</v>
      </c>
      <c r="I84" s="6">
        <v>333204</v>
      </c>
      <c r="J84" s="6"/>
      <c r="K84" s="6"/>
      <c r="L84" s="6">
        <v>681084</v>
      </c>
    </row>
    <row r="85" spans="1:12" ht="14.55" customHeight="1" x14ac:dyDescent="0.25">
      <c r="A85" s="4" t="s">
        <v>61</v>
      </c>
      <c r="B85" s="4" t="s">
        <v>112</v>
      </c>
      <c r="C85" s="6">
        <v>9846</v>
      </c>
      <c r="D85" s="6">
        <v>18121</v>
      </c>
      <c r="E85" s="6"/>
      <c r="F85" s="6"/>
      <c r="G85" s="6"/>
      <c r="H85" s="6">
        <v>6440</v>
      </c>
      <c r="I85" s="6">
        <v>30375</v>
      </c>
      <c r="J85" s="6"/>
      <c r="K85" s="6"/>
      <c r="L85" s="6">
        <v>64782</v>
      </c>
    </row>
    <row r="86" spans="1:12" ht="14.55" customHeight="1" x14ac:dyDescent="0.25">
      <c r="A86" s="4" t="s">
        <v>61</v>
      </c>
      <c r="B86" s="4" t="s">
        <v>113</v>
      </c>
      <c r="C86" s="6">
        <v>57420</v>
      </c>
      <c r="D86" s="6">
        <v>95691</v>
      </c>
      <c r="E86" s="6"/>
      <c r="F86" s="6"/>
      <c r="G86" s="6"/>
      <c r="H86" s="6">
        <v>37296</v>
      </c>
      <c r="I86" s="6">
        <v>148922</v>
      </c>
      <c r="J86" s="6"/>
      <c r="K86" s="6"/>
      <c r="L86" s="6">
        <v>339329</v>
      </c>
    </row>
    <row r="87" spans="1:12" ht="14.55" customHeight="1" x14ac:dyDescent="0.25">
      <c r="A87" s="4" t="s">
        <v>61</v>
      </c>
      <c r="B87" s="4" t="s">
        <v>114</v>
      </c>
      <c r="C87" s="6">
        <v>52929</v>
      </c>
      <c r="D87" s="6">
        <v>17152</v>
      </c>
      <c r="E87" s="6"/>
      <c r="F87" s="6"/>
      <c r="G87" s="6"/>
      <c r="H87" s="6">
        <v>3577</v>
      </c>
      <c r="I87" s="6">
        <v>14807</v>
      </c>
      <c r="J87" s="6"/>
      <c r="K87" s="6"/>
      <c r="L87" s="6">
        <v>88465</v>
      </c>
    </row>
    <row r="88" spans="1:12" ht="14.55" customHeight="1" x14ac:dyDescent="0.25">
      <c r="A88" s="4" t="s">
        <v>61</v>
      </c>
      <c r="B88" s="4" t="s">
        <v>98</v>
      </c>
      <c r="C88" s="6">
        <v>2173842</v>
      </c>
      <c r="D88" s="6">
        <v>752155</v>
      </c>
      <c r="E88" s="6"/>
      <c r="F88" s="6"/>
      <c r="G88" s="6"/>
      <c r="H88" s="6">
        <v>20503</v>
      </c>
      <c r="I88" s="6">
        <v>437773</v>
      </c>
      <c r="J88" s="6">
        <v>9621</v>
      </c>
      <c r="K88" s="6"/>
      <c r="L88" s="6">
        <v>3393894</v>
      </c>
    </row>
    <row r="89" spans="1:12" ht="14.55" customHeight="1" x14ac:dyDescent="0.25">
      <c r="A89" s="4" t="s">
        <v>61</v>
      </c>
      <c r="B89" s="4" t="s">
        <v>115</v>
      </c>
      <c r="C89" s="6">
        <v>35369</v>
      </c>
      <c r="D89" s="6">
        <v>23202</v>
      </c>
      <c r="E89" s="6"/>
      <c r="F89" s="6"/>
      <c r="G89" s="6"/>
      <c r="H89" s="6">
        <v>5597</v>
      </c>
      <c r="I89" s="6">
        <v>40491</v>
      </c>
      <c r="J89" s="6"/>
      <c r="K89" s="6"/>
      <c r="L89" s="6">
        <v>104659</v>
      </c>
    </row>
    <row r="90" spans="1:12" ht="14.55" customHeight="1" x14ac:dyDescent="0.25">
      <c r="A90" s="4" t="s">
        <v>61</v>
      </c>
      <c r="B90" s="4" t="s">
        <v>116</v>
      </c>
      <c r="C90" s="6">
        <v>2424</v>
      </c>
      <c r="D90" s="6">
        <v>2991</v>
      </c>
      <c r="E90" s="6"/>
      <c r="F90" s="6"/>
      <c r="G90" s="6"/>
      <c r="H90" s="6">
        <v>963</v>
      </c>
      <c r="I90" s="6">
        <v>10742</v>
      </c>
      <c r="J90" s="6"/>
      <c r="K90" s="6"/>
      <c r="L90" s="6">
        <v>17120</v>
      </c>
    </row>
    <row r="91" spans="1:12" ht="14.55" customHeight="1" x14ac:dyDescent="0.25">
      <c r="A91" s="4" t="s">
        <v>61</v>
      </c>
      <c r="B91" s="4" t="s">
        <v>117</v>
      </c>
      <c r="C91" s="6">
        <v>17004</v>
      </c>
      <c r="D91" s="6">
        <v>23328</v>
      </c>
      <c r="E91" s="6"/>
      <c r="F91" s="6"/>
      <c r="G91" s="6"/>
      <c r="H91" s="6">
        <v>9622</v>
      </c>
      <c r="I91" s="6">
        <v>29941</v>
      </c>
      <c r="J91" s="6"/>
      <c r="K91" s="6"/>
      <c r="L91" s="6">
        <v>79895</v>
      </c>
    </row>
    <row r="92" spans="1:12" ht="14.55" customHeight="1" x14ac:dyDescent="0.25">
      <c r="A92" s="4" t="s">
        <v>61</v>
      </c>
      <c r="B92" s="4" t="s">
        <v>118</v>
      </c>
      <c r="C92" s="6">
        <v>3440</v>
      </c>
      <c r="D92" s="6">
        <v>4327</v>
      </c>
      <c r="E92" s="6"/>
      <c r="F92" s="6"/>
      <c r="G92" s="6"/>
      <c r="H92" s="6">
        <v>2321</v>
      </c>
      <c r="I92" s="6">
        <v>4374</v>
      </c>
      <c r="J92" s="6"/>
      <c r="K92" s="6"/>
      <c r="L92" s="6">
        <v>14462</v>
      </c>
    </row>
    <row r="93" spans="1:12" ht="14.55" customHeight="1" x14ac:dyDescent="0.25">
      <c r="A93" s="4" t="s">
        <v>61</v>
      </c>
      <c r="B93" s="4" t="s">
        <v>119</v>
      </c>
      <c r="C93" s="6">
        <v>79139</v>
      </c>
      <c r="D93" s="6">
        <v>115662</v>
      </c>
      <c r="E93" s="6"/>
      <c r="F93" s="6"/>
      <c r="G93" s="6"/>
      <c r="H93" s="6">
        <v>33675</v>
      </c>
      <c r="I93" s="6">
        <v>160841</v>
      </c>
      <c r="J93" s="6"/>
      <c r="K93" s="6"/>
      <c r="L93" s="6">
        <v>389317</v>
      </c>
    </row>
    <row r="94" spans="1:12" ht="14.55" customHeight="1" x14ac:dyDescent="0.25">
      <c r="A94" s="4" t="s">
        <v>61</v>
      </c>
      <c r="B94" s="4" t="s">
        <v>120</v>
      </c>
      <c r="C94" s="6">
        <v>42428</v>
      </c>
      <c r="D94" s="6">
        <v>40106</v>
      </c>
      <c r="E94" s="6"/>
      <c r="F94" s="6"/>
      <c r="G94" s="6"/>
      <c r="H94" s="6">
        <v>12024</v>
      </c>
      <c r="I94" s="6">
        <v>50179</v>
      </c>
      <c r="J94" s="6"/>
      <c r="K94" s="6"/>
      <c r="L94" s="6">
        <v>144737</v>
      </c>
    </row>
    <row r="95" spans="1:12" ht="14.55" customHeight="1" x14ac:dyDescent="0.25">
      <c r="A95" s="4" t="s">
        <v>61</v>
      </c>
      <c r="B95" s="4" t="s">
        <v>121</v>
      </c>
      <c r="C95" s="6">
        <v>2282690</v>
      </c>
      <c r="D95" s="6">
        <v>1651209</v>
      </c>
      <c r="E95" s="6"/>
      <c r="F95" s="6"/>
      <c r="G95" s="6"/>
      <c r="H95" s="6">
        <v>252891</v>
      </c>
      <c r="I95" s="6">
        <v>2207985</v>
      </c>
      <c r="J95" s="6">
        <v>175665</v>
      </c>
      <c r="K95" s="6">
        <v>3734</v>
      </c>
      <c r="L95" s="6">
        <v>6574174</v>
      </c>
    </row>
    <row r="96" spans="1:12" ht="14.55" customHeight="1" x14ac:dyDescent="0.25">
      <c r="A96" s="4" t="s">
        <v>61</v>
      </c>
      <c r="B96" s="4" t="s">
        <v>122</v>
      </c>
      <c r="C96" s="6">
        <v>52052</v>
      </c>
      <c r="D96" s="6">
        <v>87515</v>
      </c>
      <c r="E96" s="6"/>
      <c r="F96" s="6"/>
      <c r="G96" s="6"/>
      <c r="H96" s="6">
        <v>35650</v>
      </c>
      <c r="I96" s="6">
        <v>100842</v>
      </c>
      <c r="J96" s="6"/>
      <c r="K96" s="6"/>
      <c r="L96" s="6">
        <v>276059</v>
      </c>
    </row>
    <row r="97" spans="1:12" ht="14.55" customHeight="1" x14ac:dyDescent="0.25">
      <c r="A97" s="4" t="s">
        <v>62</v>
      </c>
      <c r="B97" s="4" t="s">
        <v>109</v>
      </c>
      <c r="C97" s="6">
        <v>23079400</v>
      </c>
      <c r="D97" s="6">
        <v>10081081</v>
      </c>
      <c r="E97" s="6"/>
      <c r="F97" s="6"/>
      <c r="G97" s="6"/>
      <c r="H97" s="6">
        <v>1834057</v>
      </c>
      <c r="I97" s="6">
        <v>3657836</v>
      </c>
      <c r="J97" s="6">
        <v>148519</v>
      </c>
      <c r="K97" s="6">
        <v>12523</v>
      </c>
      <c r="L97" s="6">
        <v>38813416</v>
      </c>
    </row>
    <row r="98" spans="1:12" ht="14.55" customHeight="1" x14ac:dyDescent="0.25">
      <c r="A98" s="4" t="s">
        <v>62</v>
      </c>
      <c r="B98" s="4" t="s">
        <v>110</v>
      </c>
      <c r="C98" s="6">
        <v>183596</v>
      </c>
      <c r="D98" s="6">
        <v>193221</v>
      </c>
      <c r="E98" s="6"/>
      <c r="F98" s="6"/>
      <c r="G98" s="6"/>
      <c r="H98" s="6">
        <v>82234</v>
      </c>
      <c r="I98" s="6">
        <v>94061</v>
      </c>
      <c r="J98" s="6">
        <v>1</v>
      </c>
      <c r="K98" s="6"/>
      <c r="L98" s="6">
        <v>553113</v>
      </c>
    </row>
    <row r="99" spans="1:12" ht="14.55" customHeight="1" x14ac:dyDescent="0.25">
      <c r="A99" s="4" t="s">
        <v>62</v>
      </c>
      <c r="B99" s="4" t="s">
        <v>111</v>
      </c>
      <c r="C99" s="6">
        <v>261610</v>
      </c>
      <c r="D99" s="6">
        <v>340021</v>
      </c>
      <c r="E99" s="6"/>
      <c r="F99" s="6"/>
      <c r="G99" s="6"/>
      <c r="H99" s="6">
        <v>154680</v>
      </c>
      <c r="I99" s="6">
        <v>210484</v>
      </c>
      <c r="J99" s="6"/>
      <c r="K99" s="6"/>
      <c r="L99" s="6">
        <v>966795</v>
      </c>
    </row>
    <row r="100" spans="1:12" ht="14.55" customHeight="1" x14ac:dyDescent="0.25">
      <c r="A100" s="4" t="s">
        <v>62</v>
      </c>
      <c r="B100" s="4" t="s">
        <v>112</v>
      </c>
      <c r="C100" s="6">
        <v>48821</v>
      </c>
      <c r="D100" s="6">
        <v>65824</v>
      </c>
      <c r="E100" s="6"/>
      <c r="F100" s="6"/>
      <c r="G100" s="6"/>
      <c r="H100" s="6">
        <v>30028</v>
      </c>
      <c r="I100" s="6">
        <v>34273</v>
      </c>
      <c r="J100" s="6">
        <v>1</v>
      </c>
      <c r="K100" s="6"/>
      <c r="L100" s="6">
        <v>178947</v>
      </c>
    </row>
    <row r="101" spans="1:12" ht="14.55" customHeight="1" x14ac:dyDescent="0.25">
      <c r="A101" s="4" t="s">
        <v>62</v>
      </c>
      <c r="B101" s="4" t="s">
        <v>113</v>
      </c>
      <c r="C101" s="6">
        <v>299325</v>
      </c>
      <c r="D101" s="6">
        <v>338434</v>
      </c>
      <c r="E101" s="6"/>
      <c r="F101" s="6"/>
      <c r="G101" s="6"/>
      <c r="H101" s="6">
        <v>153335</v>
      </c>
      <c r="I101" s="6">
        <v>167874</v>
      </c>
      <c r="J101" s="6">
        <v>2</v>
      </c>
      <c r="K101" s="6"/>
      <c r="L101" s="6">
        <v>958970</v>
      </c>
    </row>
    <row r="102" spans="1:12" ht="14.55" customHeight="1" x14ac:dyDescent="0.25">
      <c r="A102" s="4" t="s">
        <v>62</v>
      </c>
      <c r="B102" s="4" t="s">
        <v>114</v>
      </c>
      <c r="C102" s="6">
        <v>189980</v>
      </c>
      <c r="D102" s="6">
        <v>67357</v>
      </c>
      <c r="E102" s="6"/>
      <c r="F102" s="6"/>
      <c r="G102" s="6"/>
      <c r="H102" s="6">
        <v>13578</v>
      </c>
      <c r="I102" s="6">
        <v>19599</v>
      </c>
      <c r="J102" s="6"/>
      <c r="K102" s="6"/>
      <c r="L102" s="6">
        <v>290514</v>
      </c>
    </row>
    <row r="103" spans="1:12" ht="14.55" customHeight="1" x14ac:dyDescent="0.25">
      <c r="A103" s="4" t="s">
        <v>62</v>
      </c>
      <c r="B103" s="4" t="s">
        <v>98</v>
      </c>
      <c r="C103" s="6">
        <v>8523143</v>
      </c>
      <c r="D103" s="6">
        <v>2580503</v>
      </c>
      <c r="E103" s="6"/>
      <c r="F103" s="6"/>
      <c r="G103" s="6"/>
      <c r="H103" s="6">
        <v>70239</v>
      </c>
      <c r="I103" s="6">
        <v>493230</v>
      </c>
      <c r="J103" s="6">
        <v>2296</v>
      </c>
      <c r="K103" s="6"/>
      <c r="L103" s="6">
        <v>11669411</v>
      </c>
    </row>
    <row r="104" spans="1:12" ht="14.55" customHeight="1" x14ac:dyDescent="0.25">
      <c r="A104" s="4" t="s">
        <v>62</v>
      </c>
      <c r="B104" s="4" t="s">
        <v>115</v>
      </c>
      <c r="C104" s="6">
        <v>148233</v>
      </c>
      <c r="D104" s="6">
        <v>86963</v>
      </c>
      <c r="E104" s="6"/>
      <c r="F104" s="6"/>
      <c r="G104" s="6"/>
      <c r="H104" s="6">
        <v>24175</v>
      </c>
      <c r="I104" s="6">
        <v>45165</v>
      </c>
      <c r="J104" s="6"/>
      <c r="K104" s="6"/>
      <c r="L104" s="6">
        <v>304536</v>
      </c>
    </row>
    <row r="105" spans="1:12" ht="14.55" customHeight="1" x14ac:dyDescent="0.25">
      <c r="A105" s="4" t="s">
        <v>62</v>
      </c>
      <c r="B105" s="4" t="s">
        <v>116</v>
      </c>
      <c r="C105" s="6">
        <v>6134</v>
      </c>
      <c r="D105" s="6">
        <v>8321</v>
      </c>
      <c r="E105" s="6"/>
      <c r="F105" s="6"/>
      <c r="G105" s="6"/>
      <c r="H105" s="6">
        <v>2954</v>
      </c>
      <c r="I105" s="6">
        <v>6099</v>
      </c>
      <c r="J105" s="6"/>
      <c r="K105" s="6"/>
      <c r="L105" s="6">
        <v>23508</v>
      </c>
    </row>
    <row r="106" spans="1:12" ht="14.55" customHeight="1" x14ac:dyDescent="0.25">
      <c r="A106" s="4" t="s">
        <v>62</v>
      </c>
      <c r="B106" s="4" t="s">
        <v>117</v>
      </c>
      <c r="C106" s="6">
        <v>97614</v>
      </c>
      <c r="D106" s="6">
        <v>96726</v>
      </c>
      <c r="E106" s="6"/>
      <c r="F106" s="6"/>
      <c r="G106" s="6"/>
      <c r="H106" s="6">
        <v>42362</v>
      </c>
      <c r="I106" s="6">
        <v>33577</v>
      </c>
      <c r="J106" s="6"/>
      <c r="K106" s="6"/>
      <c r="L106" s="6">
        <v>270279</v>
      </c>
    </row>
    <row r="107" spans="1:12" ht="14.55" customHeight="1" x14ac:dyDescent="0.25">
      <c r="A107" s="4" t="s">
        <v>62</v>
      </c>
      <c r="B107" s="4" t="s">
        <v>118</v>
      </c>
      <c r="C107" s="6">
        <v>21519</v>
      </c>
      <c r="D107" s="6">
        <v>15730</v>
      </c>
      <c r="E107" s="6"/>
      <c r="F107" s="6"/>
      <c r="G107" s="6"/>
      <c r="H107" s="6">
        <v>9024</v>
      </c>
      <c r="I107" s="6">
        <v>4559</v>
      </c>
      <c r="J107" s="6"/>
      <c r="K107" s="6"/>
      <c r="L107" s="6">
        <v>50832</v>
      </c>
    </row>
    <row r="108" spans="1:12" ht="14.55" customHeight="1" x14ac:dyDescent="0.25">
      <c r="A108" s="4" t="s">
        <v>62</v>
      </c>
      <c r="B108" s="4" t="s">
        <v>119</v>
      </c>
      <c r="C108" s="6">
        <v>480913</v>
      </c>
      <c r="D108" s="6">
        <v>495194</v>
      </c>
      <c r="E108" s="6"/>
      <c r="F108" s="6"/>
      <c r="G108" s="6"/>
      <c r="H108" s="6">
        <v>171808</v>
      </c>
      <c r="I108" s="6">
        <v>202765</v>
      </c>
      <c r="J108" s="6"/>
      <c r="K108" s="6"/>
      <c r="L108" s="6">
        <v>1350680</v>
      </c>
    </row>
    <row r="109" spans="1:12" ht="14.55" customHeight="1" x14ac:dyDescent="0.25">
      <c r="A109" s="4" t="s">
        <v>62</v>
      </c>
      <c r="B109" s="4" t="s">
        <v>120</v>
      </c>
      <c r="C109" s="6">
        <v>200731</v>
      </c>
      <c r="D109" s="6">
        <v>155469</v>
      </c>
      <c r="E109" s="6"/>
      <c r="F109" s="6"/>
      <c r="G109" s="6"/>
      <c r="H109" s="6">
        <v>56827</v>
      </c>
      <c r="I109" s="6">
        <v>58006</v>
      </c>
      <c r="J109" s="6"/>
      <c r="K109" s="6"/>
      <c r="L109" s="6">
        <v>471033</v>
      </c>
    </row>
    <row r="110" spans="1:12" ht="14.55" customHeight="1" x14ac:dyDescent="0.25">
      <c r="A110" s="4" t="s">
        <v>62</v>
      </c>
      <c r="B110" s="4" t="s">
        <v>121</v>
      </c>
      <c r="C110" s="6">
        <v>12299016</v>
      </c>
      <c r="D110" s="6">
        <v>5308108</v>
      </c>
      <c r="E110" s="6"/>
      <c r="F110" s="6"/>
      <c r="G110" s="6"/>
      <c r="H110" s="6">
        <v>870002</v>
      </c>
      <c r="I110" s="6">
        <v>2179844</v>
      </c>
      <c r="J110" s="6">
        <v>146218</v>
      </c>
      <c r="K110" s="6">
        <v>12523</v>
      </c>
      <c r="L110" s="6">
        <v>20815711</v>
      </c>
    </row>
    <row r="111" spans="1:12" ht="14.55" customHeight="1" x14ac:dyDescent="0.25">
      <c r="A111" s="4" t="s">
        <v>62</v>
      </c>
      <c r="B111" s="4" t="s">
        <v>122</v>
      </c>
      <c r="C111" s="6">
        <v>318765</v>
      </c>
      <c r="D111" s="6">
        <v>329210</v>
      </c>
      <c r="E111" s="6"/>
      <c r="F111" s="6"/>
      <c r="G111" s="6"/>
      <c r="H111" s="6">
        <v>152811</v>
      </c>
      <c r="I111" s="6">
        <v>108300</v>
      </c>
      <c r="J111" s="6">
        <v>1</v>
      </c>
      <c r="K111" s="6"/>
      <c r="L111" s="6">
        <v>909087</v>
      </c>
    </row>
    <row r="112" spans="1:12" x14ac:dyDescent="0.25">
      <c r="A112" s="4"/>
      <c r="B112" s="4"/>
      <c r="C112" s="6"/>
      <c r="D112" s="6"/>
      <c r="E112" s="6"/>
      <c r="F112" s="6"/>
      <c r="G112" s="6"/>
      <c r="H112" s="6"/>
      <c r="I112" s="6"/>
      <c r="J112" s="6"/>
      <c r="K112" s="6"/>
      <c r="L112" s="6"/>
    </row>
    <row r="113" spans="1:12" x14ac:dyDescent="0.25">
      <c r="A113" s="4"/>
      <c r="B113" s="4"/>
      <c r="C113" s="6"/>
      <c r="D113" s="6"/>
      <c r="E113" s="6"/>
      <c r="F113" s="6"/>
      <c r="G113" s="6"/>
      <c r="H113" s="6"/>
      <c r="I113" s="6"/>
      <c r="J113" s="6"/>
      <c r="K113" s="6"/>
      <c r="L113" s="6"/>
    </row>
    <row r="114" spans="1:12" x14ac:dyDescent="0.25">
      <c r="A114" s="4"/>
      <c r="B114" s="4"/>
      <c r="C114" s="6"/>
      <c r="D114" s="6"/>
      <c r="E114" s="6"/>
      <c r="F114" s="6"/>
      <c r="G114" s="6"/>
      <c r="H114" s="6"/>
      <c r="I114" s="6"/>
      <c r="J114" s="6"/>
      <c r="K114" s="6"/>
      <c r="L114" s="6"/>
    </row>
    <row r="115" spans="1:12" x14ac:dyDescent="0.25">
      <c r="A115" s="4"/>
      <c r="B115" s="4"/>
      <c r="C115" s="6"/>
      <c r="D115" s="6"/>
      <c r="E115" s="6"/>
      <c r="F115" s="6"/>
      <c r="G115" s="6"/>
      <c r="H115" s="6"/>
      <c r="I115" s="6"/>
      <c r="J115" s="6"/>
      <c r="K115" s="6"/>
      <c r="L115" s="6"/>
    </row>
    <row r="116" spans="1:12" x14ac:dyDescent="0.25">
      <c r="A116" s="4"/>
      <c r="B116" s="4"/>
      <c r="C116" s="6"/>
      <c r="D116" s="6"/>
      <c r="E116" s="6"/>
      <c r="F116" s="6"/>
      <c r="G116" s="6"/>
      <c r="H116" s="6"/>
      <c r="I116" s="6"/>
      <c r="J116" s="6"/>
      <c r="K116" s="6"/>
      <c r="L116" s="6"/>
    </row>
    <row r="117" spans="1:12" x14ac:dyDescent="0.25">
      <c r="A117" s="4"/>
      <c r="B117" s="4"/>
      <c r="C117" s="6"/>
      <c r="D117" s="6"/>
      <c r="E117" s="6"/>
      <c r="F117" s="6"/>
      <c r="G117" s="6"/>
      <c r="H117" s="6"/>
      <c r="I117" s="6"/>
      <c r="J117" s="6"/>
      <c r="K117" s="6"/>
      <c r="L117" s="6"/>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62"/>
  <sheetViews>
    <sheetView showGridLines="0" workbookViewId="0"/>
  </sheetViews>
  <sheetFormatPr defaultColWidth="11.5546875" defaultRowHeight="13.2" x14ac:dyDescent="0.25"/>
  <cols>
    <col min="1" max="1" width="20.6640625" customWidth="1"/>
    <col min="2" max="2" width="35.6640625" customWidth="1"/>
    <col min="3" max="11" width="14.6640625" customWidth="1"/>
    <col min="12" max="12" width="37.6640625" customWidth="1"/>
    <col min="13" max="13" width="14.6640625" customWidth="1"/>
  </cols>
  <sheetData>
    <row r="1" spans="1:13" ht="14.55" customHeight="1" x14ac:dyDescent="0.25">
      <c r="A1" s="1" t="s">
        <v>123</v>
      </c>
    </row>
    <row r="2" spans="1:13" ht="28.95" customHeight="1" x14ac:dyDescent="0.25">
      <c r="A2" s="1" t="s">
        <v>42</v>
      </c>
    </row>
    <row r="3" spans="1:13" ht="14.55" customHeight="1" x14ac:dyDescent="0.25">
      <c r="A3" t="s">
        <v>43</v>
      </c>
    </row>
    <row r="4" spans="1:13" ht="28.95" customHeight="1" x14ac:dyDescent="0.25">
      <c r="A4" s="3" t="s">
        <v>3</v>
      </c>
      <c r="B4" s="3" t="s">
        <v>37</v>
      </c>
      <c r="C4" s="3" t="s">
        <v>39</v>
      </c>
      <c r="D4" s="5" t="s">
        <v>46</v>
      </c>
      <c r="E4" s="5" t="s">
        <v>47</v>
      </c>
      <c r="F4" s="5" t="s">
        <v>48</v>
      </c>
      <c r="G4" s="5" t="s">
        <v>49</v>
      </c>
      <c r="H4" s="5" t="s">
        <v>50</v>
      </c>
      <c r="I4" s="5" t="s">
        <v>51</v>
      </c>
      <c r="J4" s="5" t="s">
        <v>52</v>
      </c>
      <c r="K4" s="5" t="s">
        <v>53</v>
      </c>
      <c r="L4" s="5" t="s">
        <v>54</v>
      </c>
      <c r="M4" s="5" t="s">
        <v>55</v>
      </c>
    </row>
    <row r="5" spans="1:13" ht="14.55" customHeight="1" x14ac:dyDescent="0.25">
      <c r="A5" s="4" t="s">
        <v>56</v>
      </c>
      <c r="B5" s="4" t="s">
        <v>109</v>
      </c>
      <c r="C5" s="4" t="s">
        <v>109</v>
      </c>
      <c r="D5" s="6">
        <v>22870366</v>
      </c>
      <c r="E5" s="6">
        <v>524</v>
      </c>
      <c r="F5" s="6">
        <v>6827416</v>
      </c>
      <c r="G5" s="6">
        <v>2424365</v>
      </c>
      <c r="H5" s="6">
        <v>112294</v>
      </c>
      <c r="I5" s="6">
        <v>1322353</v>
      </c>
      <c r="J5" s="6">
        <v>3966998</v>
      </c>
      <c r="K5" s="6">
        <v>83832</v>
      </c>
      <c r="L5" s="6">
        <v>9862</v>
      </c>
      <c r="M5" s="6">
        <v>37618010</v>
      </c>
    </row>
    <row r="6" spans="1:13" ht="14.55" customHeight="1" x14ac:dyDescent="0.25">
      <c r="A6" s="4" t="s">
        <v>56</v>
      </c>
      <c r="B6" s="4" t="s">
        <v>109</v>
      </c>
      <c r="C6" s="4" t="s">
        <v>124</v>
      </c>
      <c r="D6" s="6">
        <v>70468</v>
      </c>
      <c r="E6" s="6"/>
      <c r="F6" s="6">
        <v>85563</v>
      </c>
      <c r="G6" s="6">
        <v>14579</v>
      </c>
      <c r="H6" s="6">
        <v>127</v>
      </c>
      <c r="I6" s="6">
        <v>1504</v>
      </c>
      <c r="J6" s="6">
        <v>4580</v>
      </c>
      <c r="K6" s="6">
        <v>12</v>
      </c>
      <c r="L6" s="6">
        <v>1</v>
      </c>
      <c r="M6" s="6">
        <v>176834</v>
      </c>
    </row>
    <row r="7" spans="1:13" ht="14.55" customHeight="1" x14ac:dyDescent="0.25">
      <c r="A7" s="4" t="s">
        <v>56</v>
      </c>
      <c r="B7" s="4" t="s">
        <v>109</v>
      </c>
      <c r="C7" s="4" t="s">
        <v>125</v>
      </c>
      <c r="D7" s="6">
        <v>2125069</v>
      </c>
      <c r="E7" s="6">
        <v>3</v>
      </c>
      <c r="F7" s="6">
        <v>785998</v>
      </c>
      <c r="G7" s="6">
        <v>361639</v>
      </c>
      <c r="H7" s="6">
        <v>897</v>
      </c>
      <c r="I7" s="6">
        <v>17479</v>
      </c>
      <c r="J7" s="6">
        <v>134198</v>
      </c>
      <c r="K7" s="6">
        <v>214</v>
      </c>
      <c r="L7" s="6">
        <v>19</v>
      </c>
      <c r="M7" s="6">
        <v>3425516</v>
      </c>
    </row>
    <row r="8" spans="1:13" ht="14.55" customHeight="1" x14ac:dyDescent="0.25">
      <c r="A8" s="4" t="s">
        <v>56</v>
      </c>
      <c r="B8" s="4" t="s">
        <v>109</v>
      </c>
      <c r="C8" s="4" t="s">
        <v>126</v>
      </c>
      <c r="D8" s="6">
        <v>20578265</v>
      </c>
      <c r="E8" s="6">
        <v>521</v>
      </c>
      <c r="F8" s="6">
        <v>5926080</v>
      </c>
      <c r="G8" s="6">
        <v>2039814</v>
      </c>
      <c r="H8" s="6">
        <v>110933</v>
      </c>
      <c r="I8" s="6">
        <v>1298051</v>
      </c>
      <c r="J8" s="6">
        <v>3813058</v>
      </c>
      <c r="K8" s="6">
        <v>83117</v>
      </c>
      <c r="L8" s="6">
        <v>9770</v>
      </c>
      <c r="M8" s="6">
        <v>33859609</v>
      </c>
    </row>
    <row r="9" spans="1:13" ht="14.55" customHeight="1" x14ac:dyDescent="0.25">
      <c r="A9" s="4" t="s">
        <v>56</v>
      </c>
      <c r="B9" s="4" t="s">
        <v>109</v>
      </c>
      <c r="C9" s="4" t="s">
        <v>127</v>
      </c>
      <c r="D9" s="6">
        <v>96564</v>
      </c>
      <c r="E9" s="6"/>
      <c r="F9" s="6">
        <v>29775</v>
      </c>
      <c r="G9" s="6">
        <v>8333</v>
      </c>
      <c r="H9" s="6">
        <v>337</v>
      </c>
      <c r="I9" s="6">
        <v>5319</v>
      </c>
      <c r="J9" s="6">
        <v>15162</v>
      </c>
      <c r="K9" s="6">
        <v>489</v>
      </c>
      <c r="L9" s="6">
        <v>72</v>
      </c>
      <c r="M9" s="6">
        <v>156051</v>
      </c>
    </row>
    <row r="10" spans="1:13" ht="14.55" customHeight="1" x14ac:dyDescent="0.25">
      <c r="A10" s="4" t="s">
        <v>56</v>
      </c>
      <c r="B10" s="4" t="s">
        <v>128</v>
      </c>
      <c r="C10" s="4" t="s">
        <v>109</v>
      </c>
      <c r="D10" s="6">
        <v>458417</v>
      </c>
      <c r="E10" s="6"/>
      <c r="F10" s="6">
        <v>372003</v>
      </c>
      <c r="G10" s="6">
        <v>85624</v>
      </c>
      <c r="H10" s="6">
        <v>1057</v>
      </c>
      <c r="I10" s="6">
        <v>17451</v>
      </c>
      <c r="J10" s="6">
        <v>42727</v>
      </c>
      <c r="K10" s="6">
        <v>545</v>
      </c>
      <c r="L10" s="6">
        <v>86</v>
      </c>
      <c r="M10" s="6">
        <v>977910</v>
      </c>
    </row>
    <row r="11" spans="1:13" ht="14.55" customHeight="1" x14ac:dyDescent="0.25">
      <c r="A11" s="4" t="s">
        <v>56</v>
      </c>
      <c r="B11" s="4" t="s">
        <v>128</v>
      </c>
      <c r="C11" s="4" t="s">
        <v>124</v>
      </c>
      <c r="D11" s="6">
        <v>37578</v>
      </c>
      <c r="E11" s="6"/>
      <c r="F11" s="6">
        <v>75480</v>
      </c>
      <c r="G11" s="6">
        <v>9812</v>
      </c>
      <c r="H11" s="6">
        <v>117</v>
      </c>
      <c r="I11" s="6">
        <v>1410</v>
      </c>
      <c r="J11" s="6">
        <v>2823</v>
      </c>
      <c r="K11" s="6">
        <v>10</v>
      </c>
      <c r="L11" s="6">
        <v>1</v>
      </c>
      <c r="M11" s="6">
        <v>127231</v>
      </c>
    </row>
    <row r="12" spans="1:13" ht="14.55" customHeight="1" x14ac:dyDescent="0.25">
      <c r="A12" s="4" t="s">
        <v>56</v>
      </c>
      <c r="B12" s="4" t="s">
        <v>128</v>
      </c>
      <c r="C12" s="4" t="s">
        <v>125</v>
      </c>
      <c r="D12" s="6">
        <v>324291</v>
      </c>
      <c r="E12" s="6"/>
      <c r="F12" s="6">
        <v>266750</v>
      </c>
      <c r="G12" s="6">
        <v>67479</v>
      </c>
      <c r="H12" s="6">
        <v>603</v>
      </c>
      <c r="I12" s="6">
        <v>10860</v>
      </c>
      <c r="J12" s="6">
        <v>24743</v>
      </c>
      <c r="K12" s="6">
        <v>46</v>
      </c>
      <c r="L12" s="6">
        <v>14</v>
      </c>
      <c r="M12" s="6">
        <v>694786</v>
      </c>
    </row>
    <row r="13" spans="1:13" ht="14.55" customHeight="1" x14ac:dyDescent="0.25">
      <c r="A13" s="4" t="s">
        <v>56</v>
      </c>
      <c r="B13" s="4" t="s">
        <v>128</v>
      </c>
      <c r="C13" s="4" t="s">
        <v>127</v>
      </c>
      <c r="D13" s="6">
        <v>96548</v>
      </c>
      <c r="E13" s="6"/>
      <c r="F13" s="6">
        <v>29773</v>
      </c>
      <c r="G13" s="6">
        <v>8333</v>
      </c>
      <c r="H13" s="6">
        <v>337</v>
      </c>
      <c r="I13" s="6">
        <v>5181</v>
      </c>
      <c r="J13" s="6">
        <v>15161</v>
      </c>
      <c r="K13" s="6">
        <v>489</v>
      </c>
      <c r="L13" s="6">
        <v>71</v>
      </c>
      <c r="M13" s="6">
        <v>155893</v>
      </c>
    </row>
    <row r="14" spans="1:13" ht="14.55" customHeight="1" x14ac:dyDescent="0.25">
      <c r="A14" s="4" t="s">
        <v>56</v>
      </c>
      <c r="B14" s="4" t="s">
        <v>129</v>
      </c>
      <c r="C14" s="4" t="s">
        <v>109</v>
      </c>
      <c r="D14" s="6">
        <v>1833684</v>
      </c>
      <c r="E14" s="6">
        <v>3</v>
      </c>
      <c r="F14" s="6">
        <v>529333</v>
      </c>
      <c r="G14" s="6">
        <v>298927</v>
      </c>
      <c r="H14" s="6">
        <v>304</v>
      </c>
      <c r="I14" s="6">
        <v>6851</v>
      </c>
      <c r="J14" s="6">
        <v>111213</v>
      </c>
      <c r="K14" s="6">
        <v>170</v>
      </c>
      <c r="L14" s="6">
        <v>6</v>
      </c>
      <c r="M14" s="6">
        <v>2780491</v>
      </c>
    </row>
    <row r="15" spans="1:13" ht="14.55" customHeight="1" x14ac:dyDescent="0.25">
      <c r="A15" s="4" t="s">
        <v>56</v>
      </c>
      <c r="B15" s="4" t="s">
        <v>129</v>
      </c>
      <c r="C15" s="4" t="s">
        <v>124</v>
      </c>
      <c r="D15" s="6">
        <v>32890</v>
      </c>
      <c r="E15" s="6"/>
      <c r="F15" s="6">
        <v>10083</v>
      </c>
      <c r="G15" s="6">
        <v>4767</v>
      </c>
      <c r="H15" s="6">
        <v>10</v>
      </c>
      <c r="I15" s="6">
        <v>94</v>
      </c>
      <c r="J15" s="6">
        <v>1757</v>
      </c>
      <c r="K15" s="6">
        <v>2</v>
      </c>
      <c r="L15" s="6"/>
      <c r="M15" s="6">
        <v>49603</v>
      </c>
    </row>
    <row r="16" spans="1:13" ht="14.55" customHeight="1" x14ac:dyDescent="0.25">
      <c r="A16" s="4" t="s">
        <v>56</v>
      </c>
      <c r="B16" s="4" t="s">
        <v>129</v>
      </c>
      <c r="C16" s="4" t="s">
        <v>125</v>
      </c>
      <c r="D16" s="6">
        <v>1800778</v>
      </c>
      <c r="E16" s="6">
        <v>3</v>
      </c>
      <c r="F16" s="6">
        <v>519248</v>
      </c>
      <c r="G16" s="6">
        <v>294160</v>
      </c>
      <c r="H16" s="6">
        <v>294</v>
      </c>
      <c r="I16" s="6">
        <v>6619</v>
      </c>
      <c r="J16" s="6">
        <v>109455</v>
      </c>
      <c r="K16" s="6">
        <v>168</v>
      </c>
      <c r="L16" s="6">
        <v>5</v>
      </c>
      <c r="M16" s="6">
        <v>2730730</v>
      </c>
    </row>
    <row r="17" spans="1:13" ht="14.55" customHeight="1" x14ac:dyDescent="0.25">
      <c r="A17" s="4" t="s">
        <v>56</v>
      </c>
      <c r="B17" s="4" t="s">
        <v>129</v>
      </c>
      <c r="C17" s="4" t="s">
        <v>127</v>
      </c>
      <c r="D17" s="6">
        <v>16</v>
      </c>
      <c r="E17" s="6"/>
      <c r="F17" s="6">
        <v>2</v>
      </c>
      <c r="G17" s="6"/>
      <c r="H17" s="6"/>
      <c r="I17" s="6">
        <v>138</v>
      </c>
      <c r="J17" s="6">
        <v>1</v>
      </c>
      <c r="K17" s="6"/>
      <c r="L17" s="6">
        <v>1</v>
      </c>
      <c r="M17" s="6">
        <v>158</v>
      </c>
    </row>
    <row r="18" spans="1:13" ht="14.55" customHeight="1" x14ac:dyDescent="0.25">
      <c r="A18" s="4" t="s">
        <v>56</v>
      </c>
      <c r="B18" s="4" t="s">
        <v>130</v>
      </c>
      <c r="C18" s="4" t="s">
        <v>109</v>
      </c>
      <c r="D18" s="6">
        <v>20578265</v>
      </c>
      <c r="E18" s="6">
        <v>521</v>
      </c>
      <c r="F18" s="6">
        <v>5926080</v>
      </c>
      <c r="G18" s="6">
        <v>2039814</v>
      </c>
      <c r="H18" s="6">
        <v>110933</v>
      </c>
      <c r="I18" s="6">
        <v>1298051</v>
      </c>
      <c r="J18" s="6">
        <v>3813058</v>
      </c>
      <c r="K18" s="6">
        <v>83117</v>
      </c>
      <c r="L18" s="6">
        <v>9770</v>
      </c>
      <c r="M18" s="6">
        <v>33859609</v>
      </c>
    </row>
    <row r="19" spans="1:13" ht="14.55" customHeight="1" x14ac:dyDescent="0.25">
      <c r="A19" s="4" t="s">
        <v>56</v>
      </c>
      <c r="B19" s="4" t="s">
        <v>130</v>
      </c>
      <c r="C19" s="4" t="s">
        <v>126</v>
      </c>
      <c r="D19" s="6">
        <v>20578265</v>
      </c>
      <c r="E19" s="6">
        <v>521</v>
      </c>
      <c r="F19" s="6">
        <v>5926080</v>
      </c>
      <c r="G19" s="6">
        <v>2039814</v>
      </c>
      <c r="H19" s="6">
        <v>110933</v>
      </c>
      <c r="I19" s="6">
        <v>1298051</v>
      </c>
      <c r="J19" s="6">
        <v>3813058</v>
      </c>
      <c r="K19" s="6">
        <v>83117</v>
      </c>
      <c r="L19" s="6">
        <v>9770</v>
      </c>
      <c r="M19" s="6">
        <v>33859609</v>
      </c>
    </row>
    <row r="20" spans="1:13" ht="14.55" customHeight="1" x14ac:dyDescent="0.25">
      <c r="A20" s="4" t="s">
        <v>57</v>
      </c>
      <c r="B20" s="4" t="s">
        <v>109</v>
      </c>
      <c r="C20" s="4" t="s">
        <v>109</v>
      </c>
      <c r="D20" s="6">
        <v>21404652</v>
      </c>
      <c r="E20" s="6">
        <v>1896</v>
      </c>
      <c r="F20" s="6">
        <v>6586427</v>
      </c>
      <c r="G20" s="6">
        <v>2246206</v>
      </c>
      <c r="H20" s="6">
        <v>111932</v>
      </c>
      <c r="I20" s="6">
        <v>1302839</v>
      </c>
      <c r="J20" s="6">
        <v>3658263</v>
      </c>
      <c r="K20" s="6">
        <v>90192</v>
      </c>
      <c r="L20" s="6">
        <v>9634</v>
      </c>
      <c r="M20" s="6">
        <v>35412041</v>
      </c>
    </row>
    <row r="21" spans="1:13" ht="14.55" customHeight="1" x14ac:dyDescent="0.25">
      <c r="A21" s="4" t="s">
        <v>57</v>
      </c>
      <c r="B21" s="4" t="s">
        <v>109</v>
      </c>
      <c r="C21" s="4" t="s">
        <v>124</v>
      </c>
      <c r="D21" s="6">
        <v>65339</v>
      </c>
      <c r="E21" s="6">
        <v>4</v>
      </c>
      <c r="F21" s="6">
        <v>82637</v>
      </c>
      <c r="G21" s="6">
        <v>13630</v>
      </c>
      <c r="H21" s="6">
        <v>110</v>
      </c>
      <c r="I21" s="6">
        <v>1758</v>
      </c>
      <c r="J21" s="6">
        <v>4044</v>
      </c>
      <c r="K21" s="6">
        <v>17</v>
      </c>
      <c r="L21" s="6">
        <v>10</v>
      </c>
      <c r="M21" s="6">
        <v>167549</v>
      </c>
    </row>
    <row r="22" spans="1:13" ht="14.55" customHeight="1" x14ac:dyDescent="0.25">
      <c r="A22" s="4" t="s">
        <v>57</v>
      </c>
      <c r="B22" s="4" t="s">
        <v>109</v>
      </c>
      <c r="C22" s="4" t="s">
        <v>125</v>
      </c>
      <c r="D22" s="6">
        <v>1219155</v>
      </c>
      <c r="E22" s="6">
        <v>16</v>
      </c>
      <c r="F22" s="6">
        <v>545015</v>
      </c>
      <c r="G22" s="6">
        <v>227122</v>
      </c>
      <c r="H22" s="6">
        <v>789</v>
      </c>
      <c r="I22" s="6">
        <v>13896</v>
      </c>
      <c r="J22" s="6">
        <v>69870</v>
      </c>
      <c r="K22" s="6">
        <v>191</v>
      </c>
      <c r="L22" s="6">
        <v>17</v>
      </c>
      <c r="M22" s="6">
        <v>2076071</v>
      </c>
    </row>
    <row r="23" spans="1:13" ht="14.55" customHeight="1" x14ac:dyDescent="0.25">
      <c r="A23" s="4" t="s">
        <v>57</v>
      </c>
      <c r="B23" s="4" t="s">
        <v>109</v>
      </c>
      <c r="C23" s="4" t="s">
        <v>126</v>
      </c>
      <c r="D23" s="6">
        <v>20011114</v>
      </c>
      <c r="E23" s="6">
        <v>1876</v>
      </c>
      <c r="F23" s="6">
        <v>5925640</v>
      </c>
      <c r="G23" s="6">
        <v>1995728</v>
      </c>
      <c r="H23" s="6">
        <v>110561</v>
      </c>
      <c r="I23" s="6">
        <v>1280862</v>
      </c>
      <c r="J23" s="6">
        <v>3567217</v>
      </c>
      <c r="K23" s="6">
        <v>89392</v>
      </c>
      <c r="L23" s="6">
        <v>9537</v>
      </c>
      <c r="M23" s="6">
        <v>32991927</v>
      </c>
    </row>
    <row r="24" spans="1:13" ht="14.55" customHeight="1" x14ac:dyDescent="0.25">
      <c r="A24" s="4" t="s">
        <v>57</v>
      </c>
      <c r="B24" s="4" t="s">
        <v>109</v>
      </c>
      <c r="C24" s="4" t="s">
        <v>127</v>
      </c>
      <c r="D24" s="6">
        <v>109044</v>
      </c>
      <c r="E24" s="6"/>
      <c r="F24" s="6">
        <v>33135</v>
      </c>
      <c r="G24" s="6">
        <v>9726</v>
      </c>
      <c r="H24" s="6">
        <v>472</v>
      </c>
      <c r="I24" s="6">
        <v>6323</v>
      </c>
      <c r="J24" s="6">
        <v>17132</v>
      </c>
      <c r="K24" s="6">
        <v>592</v>
      </c>
      <c r="L24" s="6">
        <v>70</v>
      </c>
      <c r="M24" s="6">
        <v>176494</v>
      </c>
    </row>
    <row r="25" spans="1:13" ht="14.55" customHeight="1" x14ac:dyDescent="0.25">
      <c r="A25" s="4" t="s">
        <v>57</v>
      </c>
      <c r="B25" s="4" t="s">
        <v>128</v>
      </c>
      <c r="C25" s="4" t="s">
        <v>109</v>
      </c>
      <c r="D25" s="6">
        <v>532074</v>
      </c>
      <c r="E25" s="6">
        <v>18</v>
      </c>
      <c r="F25" s="6">
        <v>414930</v>
      </c>
      <c r="G25" s="6">
        <v>108292</v>
      </c>
      <c r="H25" s="6">
        <v>1213</v>
      </c>
      <c r="I25" s="6">
        <v>18452</v>
      </c>
      <c r="J25" s="6">
        <v>47311</v>
      </c>
      <c r="K25" s="6">
        <v>668</v>
      </c>
      <c r="L25" s="6">
        <v>93</v>
      </c>
      <c r="M25" s="6">
        <v>1123051</v>
      </c>
    </row>
    <row r="26" spans="1:13" ht="14.55" customHeight="1" x14ac:dyDescent="0.25">
      <c r="A26" s="4" t="s">
        <v>57</v>
      </c>
      <c r="B26" s="4" t="s">
        <v>128</v>
      </c>
      <c r="C26" s="4" t="s">
        <v>124</v>
      </c>
      <c r="D26" s="6">
        <v>48047</v>
      </c>
      <c r="E26" s="6">
        <v>4</v>
      </c>
      <c r="F26" s="6">
        <v>75669</v>
      </c>
      <c r="G26" s="6">
        <v>11706</v>
      </c>
      <c r="H26" s="6">
        <v>108</v>
      </c>
      <c r="I26" s="6">
        <v>1689</v>
      </c>
      <c r="J26" s="6">
        <v>2972</v>
      </c>
      <c r="K26" s="6">
        <v>15</v>
      </c>
      <c r="L26" s="6">
        <v>10</v>
      </c>
      <c r="M26" s="6">
        <v>140220</v>
      </c>
    </row>
    <row r="27" spans="1:13" ht="14.55" customHeight="1" x14ac:dyDescent="0.25">
      <c r="A27" s="4" t="s">
        <v>57</v>
      </c>
      <c r="B27" s="4" t="s">
        <v>128</v>
      </c>
      <c r="C27" s="4" t="s">
        <v>125</v>
      </c>
      <c r="D27" s="6">
        <v>374983</v>
      </c>
      <c r="E27" s="6">
        <v>14</v>
      </c>
      <c r="F27" s="6">
        <v>306128</v>
      </c>
      <c r="G27" s="6">
        <v>86861</v>
      </c>
      <c r="H27" s="6">
        <v>633</v>
      </c>
      <c r="I27" s="6">
        <v>10477</v>
      </c>
      <c r="J27" s="6">
        <v>27207</v>
      </c>
      <c r="K27" s="6">
        <v>64</v>
      </c>
      <c r="L27" s="6">
        <v>13</v>
      </c>
      <c r="M27" s="6">
        <v>806380</v>
      </c>
    </row>
    <row r="28" spans="1:13" ht="14.55" customHeight="1" x14ac:dyDescent="0.25">
      <c r="A28" s="4" t="s">
        <v>57</v>
      </c>
      <c r="B28" s="4" t="s">
        <v>128</v>
      </c>
      <c r="C28" s="4" t="s">
        <v>127</v>
      </c>
      <c r="D28" s="6">
        <v>109044</v>
      </c>
      <c r="E28" s="6"/>
      <c r="F28" s="6">
        <v>33133</v>
      </c>
      <c r="G28" s="6">
        <v>9725</v>
      </c>
      <c r="H28" s="6">
        <v>472</v>
      </c>
      <c r="I28" s="6">
        <v>6286</v>
      </c>
      <c r="J28" s="6">
        <v>17132</v>
      </c>
      <c r="K28" s="6">
        <v>589</v>
      </c>
      <c r="L28" s="6">
        <v>70</v>
      </c>
      <c r="M28" s="6">
        <v>176451</v>
      </c>
    </row>
    <row r="29" spans="1:13" ht="14.55" customHeight="1" x14ac:dyDescent="0.25">
      <c r="A29" s="4" t="s">
        <v>57</v>
      </c>
      <c r="B29" s="4" t="s">
        <v>129</v>
      </c>
      <c r="C29" s="4" t="s">
        <v>109</v>
      </c>
      <c r="D29" s="6">
        <v>861464</v>
      </c>
      <c r="E29" s="6">
        <v>2</v>
      </c>
      <c r="F29" s="6">
        <v>245857</v>
      </c>
      <c r="G29" s="6">
        <v>142186</v>
      </c>
      <c r="H29" s="6">
        <v>158</v>
      </c>
      <c r="I29" s="6">
        <v>3525</v>
      </c>
      <c r="J29" s="6">
        <v>43735</v>
      </c>
      <c r="K29" s="6">
        <v>132</v>
      </c>
      <c r="L29" s="6">
        <v>4</v>
      </c>
      <c r="M29" s="6">
        <v>1297063</v>
      </c>
    </row>
    <row r="30" spans="1:13" ht="14.55" customHeight="1" x14ac:dyDescent="0.25">
      <c r="A30" s="4" t="s">
        <v>57</v>
      </c>
      <c r="B30" s="4" t="s">
        <v>129</v>
      </c>
      <c r="C30" s="4" t="s">
        <v>124</v>
      </c>
      <c r="D30" s="6">
        <v>17292</v>
      </c>
      <c r="E30" s="6"/>
      <c r="F30" s="6">
        <v>6968</v>
      </c>
      <c r="G30" s="6">
        <v>1924</v>
      </c>
      <c r="H30" s="6">
        <v>2</v>
      </c>
      <c r="I30" s="6">
        <v>69</v>
      </c>
      <c r="J30" s="6">
        <v>1072</v>
      </c>
      <c r="K30" s="6">
        <v>2</v>
      </c>
      <c r="L30" s="6"/>
      <c r="M30" s="6">
        <v>27329</v>
      </c>
    </row>
    <row r="31" spans="1:13" ht="14.55" customHeight="1" x14ac:dyDescent="0.25">
      <c r="A31" s="4" t="s">
        <v>57</v>
      </c>
      <c r="B31" s="4" t="s">
        <v>129</v>
      </c>
      <c r="C31" s="4" t="s">
        <v>125</v>
      </c>
      <c r="D31" s="6">
        <v>844172</v>
      </c>
      <c r="E31" s="6">
        <v>2</v>
      </c>
      <c r="F31" s="6">
        <v>238887</v>
      </c>
      <c r="G31" s="6">
        <v>140261</v>
      </c>
      <c r="H31" s="6">
        <v>156</v>
      </c>
      <c r="I31" s="6">
        <v>3419</v>
      </c>
      <c r="J31" s="6">
        <v>42663</v>
      </c>
      <c r="K31" s="6">
        <v>127</v>
      </c>
      <c r="L31" s="6">
        <v>4</v>
      </c>
      <c r="M31" s="6">
        <v>1269691</v>
      </c>
    </row>
    <row r="32" spans="1:13" ht="14.55" customHeight="1" x14ac:dyDescent="0.25">
      <c r="A32" s="4" t="s">
        <v>57</v>
      </c>
      <c r="B32" s="4" t="s">
        <v>129</v>
      </c>
      <c r="C32" s="4" t="s">
        <v>127</v>
      </c>
      <c r="D32" s="6"/>
      <c r="E32" s="6"/>
      <c r="F32" s="6">
        <v>2</v>
      </c>
      <c r="G32" s="6">
        <v>1</v>
      </c>
      <c r="H32" s="6"/>
      <c r="I32" s="6">
        <v>37</v>
      </c>
      <c r="J32" s="6"/>
      <c r="K32" s="6">
        <v>3</v>
      </c>
      <c r="L32" s="6"/>
      <c r="M32" s="6">
        <v>43</v>
      </c>
    </row>
    <row r="33" spans="1:13" ht="14.55" customHeight="1" x14ac:dyDescent="0.25">
      <c r="A33" s="4" t="s">
        <v>57</v>
      </c>
      <c r="B33" s="4" t="s">
        <v>130</v>
      </c>
      <c r="C33" s="4" t="s">
        <v>109</v>
      </c>
      <c r="D33" s="6">
        <v>20011114</v>
      </c>
      <c r="E33" s="6">
        <v>1876</v>
      </c>
      <c r="F33" s="6">
        <v>5925640</v>
      </c>
      <c r="G33" s="6">
        <v>1995728</v>
      </c>
      <c r="H33" s="6">
        <v>110561</v>
      </c>
      <c r="I33" s="6">
        <v>1280862</v>
      </c>
      <c r="J33" s="6">
        <v>3567217</v>
      </c>
      <c r="K33" s="6">
        <v>89392</v>
      </c>
      <c r="L33" s="6">
        <v>9537</v>
      </c>
      <c r="M33" s="6">
        <v>32991927</v>
      </c>
    </row>
    <row r="34" spans="1:13" ht="14.55" customHeight="1" x14ac:dyDescent="0.25">
      <c r="A34" s="4" t="s">
        <v>57</v>
      </c>
      <c r="B34" s="4" t="s">
        <v>130</v>
      </c>
      <c r="C34" s="4" t="s">
        <v>126</v>
      </c>
      <c r="D34" s="6">
        <v>20011114</v>
      </c>
      <c r="E34" s="6">
        <v>1876</v>
      </c>
      <c r="F34" s="6">
        <v>5925640</v>
      </c>
      <c r="G34" s="6">
        <v>1995728</v>
      </c>
      <c r="H34" s="6">
        <v>110561</v>
      </c>
      <c r="I34" s="6">
        <v>1280862</v>
      </c>
      <c r="J34" s="6">
        <v>3567217</v>
      </c>
      <c r="K34" s="6">
        <v>89392</v>
      </c>
      <c r="L34" s="6">
        <v>9537</v>
      </c>
      <c r="M34" s="6">
        <v>32991927</v>
      </c>
    </row>
    <row r="35" spans="1:13" ht="14.55" customHeight="1" x14ac:dyDescent="0.25">
      <c r="A35" s="4" t="s">
        <v>58</v>
      </c>
      <c r="B35" s="4" t="s">
        <v>109</v>
      </c>
      <c r="C35" s="4" t="s">
        <v>109</v>
      </c>
      <c r="D35" s="6">
        <v>19999345</v>
      </c>
      <c r="E35" s="6">
        <v>36131</v>
      </c>
      <c r="F35" s="6">
        <v>6625116</v>
      </c>
      <c r="G35" s="6">
        <v>2161582</v>
      </c>
      <c r="H35" s="6">
        <v>112219</v>
      </c>
      <c r="I35" s="6">
        <v>1385340</v>
      </c>
      <c r="J35" s="6">
        <v>3674710</v>
      </c>
      <c r="K35" s="6">
        <v>112046</v>
      </c>
      <c r="L35" s="6">
        <v>9430</v>
      </c>
      <c r="M35" s="6">
        <v>34115919</v>
      </c>
    </row>
    <row r="36" spans="1:13" ht="14.55" customHeight="1" x14ac:dyDescent="0.25">
      <c r="A36" s="4" t="s">
        <v>58</v>
      </c>
      <c r="B36" s="4" t="s">
        <v>109</v>
      </c>
      <c r="C36" s="4" t="s">
        <v>124</v>
      </c>
      <c r="D36" s="6">
        <v>60885</v>
      </c>
      <c r="E36" s="6">
        <v>142</v>
      </c>
      <c r="F36" s="6">
        <v>92867</v>
      </c>
      <c r="G36" s="6">
        <v>15549</v>
      </c>
      <c r="H36" s="6">
        <v>107</v>
      </c>
      <c r="I36" s="6">
        <v>2456</v>
      </c>
      <c r="J36" s="6">
        <v>4260</v>
      </c>
      <c r="K36" s="6">
        <v>10</v>
      </c>
      <c r="L36" s="6">
        <v>6</v>
      </c>
      <c r="M36" s="6">
        <v>176282</v>
      </c>
    </row>
    <row r="37" spans="1:13" ht="14.55" customHeight="1" x14ac:dyDescent="0.25">
      <c r="A37" s="4" t="s">
        <v>58</v>
      </c>
      <c r="B37" s="4" t="s">
        <v>109</v>
      </c>
      <c r="C37" s="4" t="s">
        <v>125</v>
      </c>
      <c r="D37" s="6">
        <v>443481</v>
      </c>
      <c r="E37" s="6">
        <v>609</v>
      </c>
      <c r="F37" s="6">
        <v>299309</v>
      </c>
      <c r="G37" s="6">
        <v>98265</v>
      </c>
      <c r="H37" s="6">
        <v>413</v>
      </c>
      <c r="I37" s="6">
        <v>9393</v>
      </c>
      <c r="J37" s="6">
        <v>26714</v>
      </c>
      <c r="K37" s="6">
        <v>57</v>
      </c>
      <c r="L37" s="6">
        <v>15</v>
      </c>
      <c r="M37" s="6">
        <v>878256</v>
      </c>
    </row>
    <row r="38" spans="1:13" ht="14.55" customHeight="1" x14ac:dyDescent="0.25">
      <c r="A38" s="4" t="s">
        <v>58</v>
      </c>
      <c r="B38" s="4" t="s">
        <v>109</v>
      </c>
      <c r="C38" s="4" t="s">
        <v>126</v>
      </c>
      <c r="D38" s="6">
        <v>19355691</v>
      </c>
      <c r="E38" s="6">
        <v>35296</v>
      </c>
      <c r="F38" s="6">
        <v>6186646</v>
      </c>
      <c r="G38" s="6">
        <v>2033804</v>
      </c>
      <c r="H38" s="6">
        <v>111073</v>
      </c>
      <c r="I38" s="6">
        <v>1364387</v>
      </c>
      <c r="J38" s="6">
        <v>3621340</v>
      </c>
      <c r="K38" s="6">
        <v>111312</v>
      </c>
      <c r="L38" s="6">
        <v>9299</v>
      </c>
      <c r="M38" s="6">
        <v>32828848</v>
      </c>
    </row>
    <row r="39" spans="1:13" ht="14.55" customHeight="1" x14ac:dyDescent="0.25">
      <c r="A39" s="4" t="s">
        <v>58</v>
      </c>
      <c r="B39" s="4" t="s">
        <v>109</v>
      </c>
      <c r="C39" s="4" t="s">
        <v>127</v>
      </c>
      <c r="D39" s="6">
        <v>139288</v>
      </c>
      <c r="E39" s="6">
        <v>84</v>
      </c>
      <c r="F39" s="6">
        <v>46294</v>
      </c>
      <c r="G39" s="6">
        <v>13964</v>
      </c>
      <c r="H39" s="6">
        <v>626</v>
      </c>
      <c r="I39" s="6">
        <v>9104</v>
      </c>
      <c r="J39" s="6">
        <v>22396</v>
      </c>
      <c r="K39" s="6">
        <v>667</v>
      </c>
      <c r="L39" s="6">
        <v>110</v>
      </c>
      <c r="M39" s="6">
        <v>232533</v>
      </c>
    </row>
    <row r="40" spans="1:13" ht="14.55" customHeight="1" x14ac:dyDescent="0.25">
      <c r="A40" s="4" t="s">
        <v>58</v>
      </c>
      <c r="B40" s="4" t="s">
        <v>128</v>
      </c>
      <c r="C40" s="4" t="s">
        <v>109</v>
      </c>
      <c r="D40" s="6">
        <v>643589</v>
      </c>
      <c r="E40" s="6">
        <v>835</v>
      </c>
      <c r="F40" s="6">
        <v>438459</v>
      </c>
      <c r="G40" s="6">
        <v>127774</v>
      </c>
      <c r="H40" s="6">
        <v>1146</v>
      </c>
      <c r="I40" s="6">
        <v>20953</v>
      </c>
      <c r="J40" s="6">
        <v>53367</v>
      </c>
      <c r="K40" s="6">
        <v>734</v>
      </c>
      <c r="L40" s="6">
        <v>131</v>
      </c>
      <c r="M40" s="6">
        <v>1286988</v>
      </c>
    </row>
    <row r="41" spans="1:13" ht="14.55" customHeight="1" x14ac:dyDescent="0.25">
      <c r="A41" s="4" t="s">
        <v>58</v>
      </c>
      <c r="B41" s="4" t="s">
        <v>128</v>
      </c>
      <c r="C41" s="4" t="s">
        <v>124</v>
      </c>
      <c r="D41" s="6">
        <v>60885</v>
      </c>
      <c r="E41" s="6">
        <v>142</v>
      </c>
      <c r="F41" s="6">
        <v>92867</v>
      </c>
      <c r="G41" s="6">
        <v>15549</v>
      </c>
      <c r="H41" s="6">
        <v>107</v>
      </c>
      <c r="I41" s="6">
        <v>2456</v>
      </c>
      <c r="J41" s="6">
        <v>4260</v>
      </c>
      <c r="K41" s="6">
        <v>10</v>
      </c>
      <c r="L41" s="6">
        <v>6</v>
      </c>
      <c r="M41" s="6">
        <v>176282</v>
      </c>
    </row>
    <row r="42" spans="1:13" ht="14.55" customHeight="1" x14ac:dyDescent="0.25">
      <c r="A42" s="4" t="s">
        <v>58</v>
      </c>
      <c r="B42" s="4" t="s">
        <v>128</v>
      </c>
      <c r="C42" s="4" t="s">
        <v>125</v>
      </c>
      <c r="D42" s="6">
        <v>443416</v>
      </c>
      <c r="E42" s="6">
        <v>609</v>
      </c>
      <c r="F42" s="6">
        <v>299298</v>
      </c>
      <c r="G42" s="6">
        <v>98261</v>
      </c>
      <c r="H42" s="6">
        <v>413</v>
      </c>
      <c r="I42" s="6">
        <v>9393</v>
      </c>
      <c r="J42" s="6">
        <v>26711</v>
      </c>
      <c r="K42" s="6">
        <v>57</v>
      </c>
      <c r="L42" s="6">
        <v>15</v>
      </c>
      <c r="M42" s="6">
        <v>878173</v>
      </c>
    </row>
    <row r="43" spans="1:13" ht="14.55" customHeight="1" x14ac:dyDescent="0.25">
      <c r="A43" s="4" t="s">
        <v>58</v>
      </c>
      <c r="B43" s="4" t="s">
        <v>128</v>
      </c>
      <c r="C43" s="4" t="s">
        <v>127</v>
      </c>
      <c r="D43" s="6">
        <v>139288</v>
      </c>
      <c r="E43" s="6">
        <v>84</v>
      </c>
      <c r="F43" s="6">
        <v>46294</v>
      </c>
      <c r="G43" s="6">
        <v>13964</v>
      </c>
      <c r="H43" s="6">
        <v>626</v>
      </c>
      <c r="I43" s="6">
        <v>9104</v>
      </c>
      <c r="J43" s="6">
        <v>22396</v>
      </c>
      <c r="K43" s="6">
        <v>667</v>
      </c>
      <c r="L43" s="6">
        <v>110</v>
      </c>
      <c r="M43" s="6">
        <v>232533</v>
      </c>
    </row>
    <row r="44" spans="1:13" ht="14.55" customHeight="1" x14ac:dyDescent="0.25">
      <c r="A44" s="4" t="s">
        <v>58</v>
      </c>
      <c r="B44" s="4" t="s">
        <v>129</v>
      </c>
      <c r="C44" s="4" t="s">
        <v>109</v>
      </c>
      <c r="D44" s="6">
        <v>65</v>
      </c>
      <c r="E44" s="6"/>
      <c r="F44" s="6">
        <v>11</v>
      </c>
      <c r="G44" s="6">
        <v>4</v>
      </c>
      <c r="H44" s="6"/>
      <c r="I44" s="6"/>
      <c r="J44" s="6">
        <v>3</v>
      </c>
      <c r="K44" s="6"/>
      <c r="L44" s="6"/>
      <c r="M44" s="6">
        <v>83</v>
      </c>
    </row>
    <row r="45" spans="1:13" ht="14.55" customHeight="1" x14ac:dyDescent="0.25">
      <c r="A45" s="4" t="s">
        <v>58</v>
      </c>
      <c r="B45" s="4" t="s">
        <v>129</v>
      </c>
      <c r="C45" s="4" t="s">
        <v>125</v>
      </c>
      <c r="D45" s="6">
        <v>65</v>
      </c>
      <c r="E45" s="6"/>
      <c r="F45" s="6">
        <v>11</v>
      </c>
      <c r="G45" s="6">
        <v>4</v>
      </c>
      <c r="H45" s="6"/>
      <c r="I45" s="6"/>
      <c r="J45" s="6">
        <v>3</v>
      </c>
      <c r="K45" s="6"/>
      <c r="L45" s="6"/>
      <c r="M45" s="6">
        <v>83</v>
      </c>
    </row>
    <row r="46" spans="1:13" ht="14.55" customHeight="1" x14ac:dyDescent="0.25">
      <c r="A46" s="4" t="s">
        <v>58</v>
      </c>
      <c r="B46" s="4" t="s">
        <v>130</v>
      </c>
      <c r="C46" s="4" t="s">
        <v>109</v>
      </c>
      <c r="D46" s="6">
        <v>19355691</v>
      </c>
      <c r="E46" s="6">
        <v>35296</v>
      </c>
      <c r="F46" s="6">
        <v>6186646</v>
      </c>
      <c r="G46" s="6">
        <v>2033804</v>
      </c>
      <c r="H46" s="6">
        <v>111073</v>
      </c>
      <c r="I46" s="6">
        <v>1364387</v>
      </c>
      <c r="J46" s="6">
        <v>3621340</v>
      </c>
      <c r="K46" s="6">
        <v>111312</v>
      </c>
      <c r="L46" s="6">
        <v>9299</v>
      </c>
      <c r="M46" s="6">
        <v>32828848</v>
      </c>
    </row>
    <row r="47" spans="1:13" ht="14.55" customHeight="1" x14ac:dyDescent="0.25">
      <c r="A47" s="4" t="s">
        <v>58</v>
      </c>
      <c r="B47" s="4" t="s">
        <v>130</v>
      </c>
      <c r="C47" s="4" t="s">
        <v>126</v>
      </c>
      <c r="D47" s="6">
        <v>19355691</v>
      </c>
      <c r="E47" s="6">
        <v>35296</v>
      </c>
      <c r="F47" s="6">
        <v>6186646</v>
      </c>
      <c r="G47" s="6">
        <v>2033804</v>
      </c>
      <c r="H47" s="6">
        <v>111073</v>
      </c>
      <c r="I47" s="6">
        <v>1364387</v>
      </c>
      <c r="J47" s="6">
        <v>3621340</v>
      </c>
      <c r="K47" s="6">
        <v>111312</v>
      </c>
      <c r="L47" s="6">
        <v>9299</v>
      </c>
      <c r="M47" s="6">
        <v>32828848</v>
      </c>
    </row>
    <row r="48" spans="1:13" ht="14.55" customHeight="1" x14ac:dyDescent="0.25">
      <c r="A48" s="4" t="s">
        <v>59</v>
      </c>
      <c r="B48" s="4" t="s">
        <v>109</v>
      </c>
      <c r="C48" s="4" t="s">
        <v>109</v>
      </c>
      <c r="D48" s="6">
        <v>18148106</v>
      </c>
      <c r="E48" s="6">
        <v>6112049</v>
      </c>
      <c r="F48" s="6">
        <v>2215709</v>
      </c>
      <c r="G48" s="6">
        <v>692714</v>
      </c>
      <c r="H48" s="6">
        <v>33674</v>
      </c>
      <c r="I48" s="6">
        <v>1572686</v>
      </c>
      <c r="J48" s="6">
        <v>3785951</v>
      </c>
      <c r="K48" s="6">
        <v>133432</v>
      </c>
      <c r="L48" s="6">
        <v>9934</v>
      </c>
      <c r="M48" s="6">
        <v>32704255</v>
      </c>
    </row>
    <row r="49" spans="1:13" ht="14.55" customHeight="1" x14ac:dyDescent="0.25">
      <c r="A49" s="4" t="s">
        <v>59</v>
      </c>
      <c r="B49" s="4" t="s">
        <v>109</v>
      </c>
      <c r="C49" s="4" t="s">
        <v>124</v>
      </c>
      <c r="D49" s="6">
        <v>17520</v>
      </c>
      <c r="E49" s="6">
        <v>11627</v>
      </c>
      <c r="F49" s="6">
        <v>24576</v>
      </c>
      <c r="G49" s="6">
        <v>4335</v>
      </c>
      <c r="H49" s="6">
        <v>23</v>
      </c>
      <c r="I49" s="6">
        <v>943</v>
      </c>
      <c r="J49" s="6">
        <v>1037</v>
      </c>
      <c r="K49" s="6">
        <v>23</v>
      </c>
      <c r="L49" s="6">
        <v>2</v>
      </c>
      <c r="M49" s="6">
        <v>60086</v>
      </c>
    </row>
    <row r="50" spans="1:13" ht="14.55" customHeight="1" x14ac:dyDescent="0.25">
      <c r="A50" s="4" t="s">
        <v>59</v>
      </c>
      <c r="B50" s="4" t="s">
        <v>109</v>
      </c>
      <c r="C50" s="4" t="s">
        <v>125</v>
      </c>
      <c r="D50" s="6">
        <v>50245</v>
      </c>
      <c r="E50" s="6">
        <v>26849</v>
      </c>
      <c r="F50" s="6">
        <v>55470</v>
      </c>
      <c r="G50" s="6">
        <v>14180</v>
      </c>
      <c r="H50" s="6">
        <v>67</v>
      </c>
      <c r="I50" s="6">
        <v>1923</v>
      </c>
      <c r="J50" s="6">
        <v>3714</v>
      </c>
      <c r="K50" s="6">
        <v>27</v>
      </c>
      <c r="L50" s="6">
        <v>5</v>
      </c>
      <c r="M50" s="6">
        <v>152480</v>
      </c>
    </row>
    <row r="51" spans="1:13" ht="14.55" customHeight="1" x14ac:dyDescent="0.25">
      <c r="A51" s="4" t="s">
        <v>59</v>
      </c>
      <c r="B51" s="4" t="s">
        <v>109</v>
      </c>
      <c r="C51" s="4" t="s">
        <v>126</v>
      </c>
      <c r="D51" s="6">
        <v>18004124</v>
      </c>
      <c r="E51" s="6">
        <v>6062396</v>
      </c>
      <c r="F51" s="6">
        <v>2116616</v>
      </c>
      <c r="G51" s="6">
        <v>668623</v>
      </c>
      <c r="H51" s="6">
        <v>33346</v>
      </c>
      <c r="I51" s="6">
        <v>1564690</v>
      </c>
      <c r="J51" s="6">
        <v>3767703</v>
      </c>
      <c r="K51" s="6">
        <v>132933</v>
      </c>
      <c r="L51" s="6">
        <v>9860</v>
      </c>
      <c r="M51" s="6">
        <v>32360291</v>
      </c>
    </row>
    <row r="52" spans="1:13" ht="14.55" customHeight="1" x14ac:dyDescent="0.25">
      <c r="A52" s="4" t="s">
        <v>59</v>
      </c>
      <c r="B52" s="4" t="s">
        <v>109</v>
      </c>
      <c r="C52" s="4" t="s">
        <v>127</v>
      </c>
      <c r="D52" s="6">
        <v>76217</v>
      </c>
      <c r="E52" s="6">
        <v>11177</v>
      </c>
      <c r="F52" s="6">
        <v>19047</v>
      </c>
      <c r="G52" s="6">
        <v>5576</v>
      </c>
      <c r="H52" s="6">
        <v>238</v>
      </c>
      <c r="I52" s="6">
        <v>5130</v>
      </c>
      <c r="J52" s="6">
        <v>13497</v>
      </c>
      <c r="K52" s="6">
        <v>449</v>
      </c>
      <c r="L52" s="6">
        <v>67</v>
      </c>
      <c r="M52" s="6">
        <v>131398</v>
      </c>
    </row>
    <row r="53" spans="1:13" ht="14.55" customHeight="1" x14ac:dyDescent="0.25">
      <c r="A53" s="4" t="s">
        <v>59</v>
      </c>
      <c r="B53" s="4" t="s">
        <v>128</v>
      </c>
      <c r="C53" s="4" t="s">
        <v>109</v>
      </c>
      <c r="D53" s="6">
        <v>143982</v>
      </c>
      <c r="E53" s="6">
        <v>49653</v>
      </c>
      <c r="F53" s="6">
        <v>99093</v>
      </c>
      <c r="G53" s="6">
        <v>24091</v>
      </c>
      <c r="H53" s="6">
        <v>328</v>
      </c>
      <c r="I53" s="6">
        <v>7996</v>
      </c>
      <c r="J53" s="6">
        <v>18248</v>
      </c>
      <c r="K53" s="6">
        <v>499</v>
      </c>
      <c r="L53" s="6">
        <v>74</v>
      </c>
      <c r="M53" s="6">
        <v>343964</v>
      </c>
    </row>
    <row r="54" spans="1:13" ht="14.55" customHeight="1" x14ac:dyDescent="0.25">
      <c r="A54" s="4" t="s">
        <v>59</v>
      </c>
      <c r="B54" s="4" t="s">
        <v>128</v>
      </c>
      <c r="C54" s="4" t="s">
        <v>124</v>
      </c>
      <c r="D54" s="6">
        <v>17520</v>
      </c>
      <c r="E54" s="6">
        <v>11627</v>
      </c>
      <c r="F54" s="6">
        <v>24576</v>
      </c>
      <c r="G54" s="6">
        <v>4335</v>
      </c>
      <c r="H54" s="6">
        <v>23</v>
      </c>
      <c r="I54" s="6">
        <v>943</v>
      </c>
      <c r="J54" s="6">
        <v>1037</v>
      </c>
      <c r="K54" s="6">
        <v>23</v>
      </c>
      <c r="L54" s="6">
        <v>2</v>
      </c>
      <c r="M54" s="6">
        <v>60086</v>
      </c>
    </row>
    <row r="55" spans="1:13" ht="14.55" customHeight="1" x14ac:dyDescent="0.25">
      <c r="A55" s="4" t="s">
        <v>59</v>
      </c>
      <c r="B55" s="4" t="s">
        <v>128</v>
      </c>
      <c r="C55" s="4" t="s">
        <v>125</v>
      </c>
      <c r="D55" s="6">
        <v>50245</v>
      </c>
      <c r="E55" s="6">
        <v>26849</v>
      </c>
      <c r="F55" s="6">
        <v>55470</v>
      </c>
      <c r="G55" s="6">
        <v>14180</v>
      </c>
      <c r="H55" s="6">
        <v>67</v>
      </c>
      <c r="I55" s="6">
        <v>1923</v>
      </c>
      <c r="J55" s="6">
        <v>3714</v>
      </c>
      <c r="K55" s="6">
        <v>27</v>
      </c>
      <c r="L55" s="6">
        <v>5</v>
      </c>
      <c r="M55" s="6">
        <v>152480</v>
      </c>
    </row>
    <row r="56" spans="1:13" ht="14.55" customHeight="1" x14ac:dyDescent="0.25">
      <c r="A56" s="4" t="s">
        <v>59</v>
      </c>
      <c r="B56" s="4" t="s">
        <v>128</v>
      </c>
      <c r="C56" s="4" t="s">
        <v>127</v>
      </c>
      <c r="D56" s="6">
        <v>76217</v>
      </c>
      <c r="E56" s="6">
        <v>11177</v>
      </c>
      <c r="F56" s="6">
        <v>19047</v>
      </c>
      <c r="G56" s="6">
        <v>5576</v>
      </c>
      <c r="H56" s="6">
        <v>238</v>
      </c>
      <c r="I56" s="6">
        <v>5130</v>
      </c>
      <c r="J56" s="6">
        <v>13497</v>
      </c>
      <c r="K56" s="6">
        <v>449</v>
      </c>
      <c r="L56" s="6">
        <v>67</v>
      </c>
      <c r="M56" s="6">
        <v>131398</v>
      </c>
    </row>
    <row r="57" spans="1:13" ht="14.55" customHeight="1" x14ac:dyDescent="0.25">
      <c r="A57" s="4" t="s">
        <v>59</v>
      </c>
      <c r="B57" s="4" t="s">
        <v>130</v>
      </c>
      <c r="C57" s="4" t="s">
        <v>109</v>
      </c>
      <c r="D57" s="6">
        <v>18004124</v>
      </c>
      <c r="E57" s="6">
        <v>6062396</v>
      </c>
      <c r="F57" s="6">
        <v>2116616</v>
      </c>
      <c r="G57" s="6">
        <v>668623</v>
      </c>
      <c r="H57" s="6">
        <v>33346</v>
      </c>
      <c r="I57" s="6">
        <v>1564690</v>
      </c>
      <c r="J57" s="6">
        <v>3767703</v>
      </c>
      <c r="K57" s="6">
        <v>132933</v>
      </c>
      <c r="L57" s="6">
        <v>9860</v>
      </c>
      <c r="M57" s="6">
        <v>32360291</v>
      </c>
    </row>
    <row r="58" spans="1:13" ht="14.55" customHeight="1" x14ac:dyDescent="0.25">
      <c r="A58" s="4" t="s">
        <v>59</v>
      </c>
      <c r="B58" s="4" t="s">
        <v>130</v>
      </c>
      <c r="C58" s="4" t="s">
        <v>126</v>
      </c>
      <c r="D58" s="6">
        <v>18004124</v>
      </c>
      <c r="E58" s="6">
        <v>6062396</v>
      </c>
      <c r="F58" s="6">
        <v>2116616</v>
      </c>
      <c r="G58" s="6">
        <v>668623</v>
      </c>
      <c r="H58" s="6">
        <v>33346</v>
      </c>
      <c r="I58" s="6">
        <v>1564690</v>
      </c>
      <c r="J58" s="6">
        <v>3767703</v>
      </c>
      <c r="K58" s="6">
        <v>132933</v>
      </c>
      <c r="L58" s="6">
        <v>9860</v>
      </c>
      <c r="M58" s="6">
        <v>32360291</v>
      </c>
    </row>
    <row r="59" spans="1:13" x14ac:dyDescent="0.25">
      <c r="A59" s="4"/>
      <c r="B59" s="4"/>
      <c r="C59" s="4"/>
      <c r="D59" s="6"/>
      <c r="E59" s="6"/>
      <c r="F59" s="6"/>
      <c r="G59" s="6"/>
      <c r="H59" s="6"/>
      <c r="I59" s="6"/>
      <c r="J59" s="6"/>
      <c r="K59" s="6"/>
      <c r="L59" s="6"/>
      <c r="M59" s="6"/>
    </row>
    <row r="60" spans="1:13" x14ac:dyDescent="0.25">
      <c r="A60" s="4"/>
      <c r="B60" s="4"/>
      <c r="C60" s="4"/>
      <c r="D60" s="6"/>
      <c r="E60" s="6"/>
      <c r="F60" s="6"/>
      <c r="G60" s="6"/>
      <c r="H60" s="6"/>
      <c r="I60" s="6"/>
      <c r="J60" s="6"/>
      <c r="K60" s="6"/>
      <c r="L60" s="6"/>
      <c r="M60" s="6"/>
    </row>
    <row r="61" spans="1:13" x14ac:dyDescent="0.25">
      <c r="A61" s="4"/>
      <c r="B61" s="4"/>
      <c r="C61" s="4"/>
      <c r="D61" s="6"/>
      <c r="E61" s="6"/>
      <c r="F61" s="6"/>
      <c r="G61" s="6"/>
      <c r="H61" s="6"/>
      <c r="I61" s="6"/>
      <c r="J61" s="6"/>
      <c r="K61" s="6"/>
      <c r="L61" s="6"/>
      <c r="M61" s="6"/>
    </row>
    <row r="62" spans="1:13" x14ac:dyDescent="0.25">
      <c r="A62" s="4"/>
      <c r="B62" s="4"/>
      <c r="C62" s="4"/>
      <c r="D62" s="6"/>
      <c r="E62" s="6"/>
      <c r="F62" s="6"/>
      <c r="G62" s="6"/>
      <c r="H62" s="6"/>
      <c r="I62" s="6"/>
      <c r="J62" s="6"/>
      <c r="K62" s="6"/>
      <c r="L62" s="6"/>
      <c r="M62" s="6"/>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204"/>
  <sheetViews>
    <sheetView showGridLines="0" workbookViewId="0"/>
  </sheetViews>
  <sheetFormatPr defaultColWidth="11.5546875" defaultRowHeight="13.2" x14ac:dyDescent="0.25"/>
  <cols>
    <col min="1" max="2" width="20.6640625" customWidth="1"/>
    <col min="3" max="3" width="35.6640625" customWidth="1"/>
    <col min="4" max="12" width="14.6640625" customWidth="1"/>
    <col min="13" max="13" width="37.6640625" customWidth="1"/>
    <col min="14" max="14" width="14.6640625" customWidth="1"/>
  </cols>
  <sheetData>
    <row r="1" spans="1:14" ht="14.55" customHeight="1" x14ac:dyDescent="0.25">
      <c r="A1" s="1" t="s">
        <v>131</v>
      </c>
    </row>
    <row r="2" spans="1:14" ht="28.95" customHeight="1" x14ac:dyDescent="0.25">
      <c r="A2" s="1" t="s">
        <v>42</v>
      </c>
    </row>
    <row r="3" spans="1:14" ht="14.55" customHeight="1" x14ac:dyDescent="0.25">
      <c r="A3" t="s">
        <v>43</v>
      </c>
    </row>
    <row r="4" spans="1:14" ht="28.95" customHeight="1" x14ac:dyDescent="0.25">
      <c r="A4" s="3" t="s">
        <v>3</v>
      </c>
      <c r="B4" s="3" t="s">
        <v>5</v>
      </c>
      <c r="C4" s="3" t="s">
        <v>37</v>
      </c>
      <c r="D4" s="3" t="s">
        <v>39</v>
      </c>
      <c r="E4" s="5" t="s">
        <v>46</v>
      </c>
      <c r="F4" s="5" t="s">
        <v>47</v>
      </c>
      <c r="G4" s="5" t="s">
        <v>48</v>
      </c>
      <c r="H4" s="5" t="s">
        <v>49</v>
      </c>
      <c r="I4" s="5" t="s">
        <v>50</v>
      </c>
      <c r="J4" s="5" t="s">
        <v>51</v>
      </c>
      <c r="K4" s="5" t="s">
        <v>52</v>
      </c>
      <c r="L4" s="5" t="s">
        <v>53</v>
      </c>
      <c r="M4" s="5" t="s">
        <v>54</v>
      </c>
      <c r="N4" s="5" t="s">
        <v>55</v>
      </c>
    </row>
    <row r="5" spans="1:14" ht="14.55" customHeight="1" x14ac:dyDescent="0.25">
      <c r="A5" s="4" t="s">
        <v>56</v>
      </c>
      <c r="B5" s="4" t="s">
        <v>64</v>
      </c>
      <c r="C5" s="4" t="s">
        <v>109</v>
      </c>
      <c r="D5" s="4" t="s">
        <v>109</v>
      </c>
      <c r="E5" s="6">
        <v>5662196</v>
      </c>
      <c r="F5" s="6">
        <v>146</v>
      </c>
      <c r="G5" s="6">
        <v>1686422</v>
      </c>
      <c r="H5" s="6">
        <v>575241</v>
      </c>
      <c r="I5" s="6">
        <v>26920</v>
      </c>
      <c r="J5" s="6">
        <v>324210</v>
      </c>
      <c r="K5" s="6">
        <v>926001</v>
      </c>
      <c r="L5" s="6">
        <v>21833</v>
      </c>
      <c r="M5" s="6">
        <v>2293</v>
      </c>
      <c r="N5" s="6">
        <v>9225262</v>
      </c>
    </row>
    <row r="6" spans="1:14" ht="14.55" customHeight="1" x14ac:dyDescent="0.25">
      <c r="A6" s="4" t="s">
        <v>56</v>
      </c>
      <c r="B6" s="4" t="s">
        <v>64</v>
      </c>
      <c r="C6" s="4" t="s">
        <v>109</v>
      </c>
      <c r="D6" s="4" t="s">
        <v>124</v>
      </c>
      <c r="E6" s="6">
        <v>18556</v>
      </c>
      <c r="F6" s="6"/>
      <c r="G6" s="6">
        <v>21510</v>
      </c>
      <c r="H6" s="6">
        <v>3503</v>
      </c>
      <c r="I6" s="6">
        <v>26</v>
      </c>
      <c r="J6" s="6">
        <v>362</v>
      </c>
      <c r="K6" s="6">
        <v>947</v>
      </c>
      <c r="L6" s="6">
        <v>3</v>
      </c>
      <c r="M6" s="6"/>
      <c r="N6" s="6">
        <v>44907</v>
      </c>
    </row>
    <row r="7" spans="1:14" ht="14.55" customHeight="1" x14ac:dyDescent="0.25">
      <c r="A7" s="4" t="s">
        <v>56</v>
      </c>
      <c r="B7" s="4" t="s">
        <v>64</v>
      </c>
      <c r="C7" s="4" t="s">
        <v>109</v>
      </c>
      <c r="D7" s="4" t="s">
        <v>125</v>
      </c>
      <c r="E7" s="6">
        <v>464632</v>
      </c>
      <c r="F7" s="6">
        <v>1</v>
      </c>
      <c r="G7" s="6">
        <v>178490</v>
      </c>
      <c r="H7" s="6">
        <v>77239</v>
      </c>
      <c r="I7" s="6">
        <v>189</v>
      </c>
      <c r="J7" s="6">
        <v>3964</v>
      </c>
      <c r="K7" s="6">
        <v>27019</v>
      </c>
      <c r="L7" s="6">
        <v>49</v>
      </c>
      <c r="M7" s="6">
        <v>6</v>
      </c>
      <c r="N7" s="6">
        <v>751589</v>
      </c>
    </row>
    <row r="8" spans="1:14" ht="14.55" customHeight="1" x14ac:dyDescent="0.25">
      <c r="A8" s="4" t="s">
        <v>56</v>
      </c>
      <c r="B8" s="4" t="s">
        <v>64</v>
      </c>
      <c r="C8" s="4" t="s">
        <v>109</v>
      </c>
      <c r="D8" s="4" t="s">
        <v>126</v>
      </c>
      <c r="E8" s="6">
        <v>5153703</v>
      </c>
      <c r="F8" s="6">
        <v>145</v>
      </c>
      <c r="G8" s="6">
        <v>1478802</v>
      </c>
      <c r="H8" s="6">
        <v>492463</v>
      </c>
      <c r="I8" s="6">
        <v>26591</v>
      </c>
      <c r="J8" s="6">
        <v>318531</v>
      </c>
      <c r="K8" s="6">
        <v>894112</v>
      </c>
      <c r="L8" s="6">
        <v>21635</v>
      </c>
      <c r="M8" s="6">
        <v>2267</v>
      </c>
      <c r="N8" s="6">
        <v>8388249</v>
      </c>
    </row>
    <row r="9" spans="1:14" ht="14.55" customHeight="1" x14ac:dyDescent="0.25">
      <c r="A9" s="4" t="s">
        <v>56</v>
      </c>
      <c r="B9" s="4" t="s">
        <v>64</v>
      </c>
      <c r="C9" s="4" t="s">
        <v>109</v>
      </c>
      <c r="D9" s="4" t="s">
        <v>127</v>
      </c>
      <c r="E9" s="6">
        <v>25305</v>
      </c>
      <c r="F9" s="6"/>
      <c r="G9" s="6">
        <v>7620</v>
      </c>
      <c r="H9" s="6">
        <v>2036</v>
      </c>
      <c r="I9" s="6">
        <v>114</v>
      </c>
      <c r="J9" s="6">
        <v>1353</v>
      </c>
      <c r="K9" s="6">
        <v>3923</v>
      </c>
      <c r="L9" s="6">
        <v>146</v>
      </c>
      <c r="M9" s="6">
        <v>20</v>
      </c>
      <c r="N9" s="6">
        <v>40517</v>
      </c>
    </row>
    <row r="10" spans="1:14" ht="14.55" customHeight="1" x14ac:dyDescent="0.25">
      <c r="A10" s="4" t="s">
        <v>56</v>
      </c>
      <c r="B10" s="4" t="s">
        <v>64</v>
      </c>
      <c r="C10" s="4" t="s">
        <v>128</v>
      </c>
      <c r="D10" s="4" t="s">
        <v>109</v>
      </c>
      <c r="E10" s="6">
        <v>120930</v>
      </c>
      <c r="F10" s="6"/>
      <c r="G10" s="6">
        <v>94478</v>
      </c>
      <c r="H10" s="6">
        <v>22323</v>
      </c>
      <c r="I10" s="6">
        <v>262</v>
      </c>
      <c r="J10" s="6">
        <v>4237</v>
      </c>
      <c r="K10" s="6">
        <v>11262</v>
      </c>
      <c r="L10" s="6">
        <v>161</v>
      </c>
      <c r="M10" s="6">
        <v>22</v>
      </c>
      <c r="N10" s="6">
        <v>253675</v>
      </c>
    </row>
    <row r="11" spans="1:14" ht="14.55" customHeight="1" x14ac:dyDescent="0.25">
      <c r="A11" s="4" t="s">
        <v>56</v>
      </c>
      <c r="B11" s="4" t="s">
        <v>64</v>
      </c>
      <c r="C11" s="4" t="s">
        <v>128</v>
      </c>
      <c r="D11" s="4" t="s">
        <v>124</v>
      </c>
      <c r="E11" s="6">
        <v>10732</v>
      </c>
      <c r="F11" s="6"/>
      <c r="G11" s="6">
        <v>18939</v>
      </c>
      <c r="H11" s="6">
        <v>2589</v>
      </c>
      <c r="I11" s="6">
        <v>26</v>
      </c>
      <c r="J11" s="6">
        <v>343</v>
      </c>
      <c r="K11" s="6">
        <v>629</v>
      </c>
      <c r="L11" s="6">
        <v>3</v>
      </c>
      <c r="M11" s="6"/>
      <c r="N11" s="6">
        <v>33261</v>
      </c>
    </row>
    <row r="12" spans="1:14" ht="14.55" customHeight="1" x14ac:dyDescent="0.25">
      <c r="A12" s="4" t="s">
        <v>56</v>
      </c>
      <c r="B12" s="4" t="s">
        <v>64</v>
      </c>
      <c r="C12" s="4" t="s">
        <v>128</v>
      </c>
      <c r="D12" s="4" t="s">
        <v>125</v>
      </c>
      <c r="E12" s="6">
        <v>84897</v>
      </c>
      <c r="F12" s="6"/>
      <c r="G12" s="6">
        <v>67920</v>
      </c>
      <c r="H12" s="6">
        <v>17698</v>
      </c>
      <c r="I12" s="6">
        <v>122</v>
      </c>
      <c r="J12" s="6">
        <v>2575</v>
      </c>
      <c r="K12" s="6">
        <v>6710</v>
      </c>
      <c r="L12" s="6">
        <v>12</v>
      </c>
      <c r="M12" s="6">
        <v>3</v>
      </c>
      <c r="N12" s="6">
        <v>179937</v>
      </c>
    </row>
    <row r="13" spans="1:14" ht="14.55" customHeight="1" x14ac:dyDescent="0.25">
      <c r="A13" s="4" t="s">
        <v>56</v>
      </c>
      <c r="B13" s="4" t="s">
        <v>64</v>
      </c>
      <c r="C13" s="4" t="s">
        <v>128</v>
      </c>
      <c r="D13" s="4" t="s">
        <v>127</v>
      </c>
      <c r="E13" s="6">
        <v>25301</v>
      </c>
      <c r="F13" s="6"/>
      <c r="G13" s="6">
        <v>7619</v>
      </c>
      <c r="H13" s="6">
        <v>2036</v>
      </c>
      <c r="I13" s="6">
        <v>114</v>
      </c>
      <c r="J13" s="6">
        <v>1319</v>
      </c>
      <c r="K13" s="6">
        <v>3923</v>
      </c>
      <c r="L13" s="6">
        <v>146</v>
      </c>
      <c r="M13" s="6">
        <v>19</v>
      </c>
      <c r="N13" s="6">
        <v>40477</v>
      </c>
    </row>
    <row r="14" spans="1:14" ht="14.55" customHeight="1" x14ac:dyDescent="0.25">
      <c r="A14" s="4" t="s">
        <v>56</v>
      </c>
      <c r="B14" s="4" t="s">
        <v>64</v>
      </c>
      <c r="C14" s="4" t="s">
        <v>129</v>
      </c>
      <c r="D14" s="4" t="s">
        <v>109</v>
      </c>
      <c r="E14" s="6">
        <v>387563</v>
      </c>
      <c r="F14" s="6">
        <v>1</v>
      </c>
      <c r="G14" s="6">
        <v>113142</v>
      </c>
      <c r="H14" s="6">
        <v>60455</v>
      </c>
      <c r="I14" s="6">
        <v>67</v>
      </c>
      <c r="J14" s="6">
        <v>1442</v>
      </c>
      <c r="K14" s="6">
        <v>20627</v>
      </c>
      <c r="L14" s="6">
        <v>37</v>
      </c>
      <c r="M14" s="6">
        <v>4</v>
      </c>
      <c r="N14" s="6">
        <v>583338</v>
      </c>
    </row>
    <row r="15" spans="1:14" ht="14.55" customHeight="1" x14ac:dyDescent="0.25">
      <c r="A15" s="4" t="s">
        <v>56</v>
      </c>
      <c r="B15" s="4" t="s">
        <v>64</v>
      </c>
      <c r="C15" s="4" t="s">
        <v>129</v>
      </c>
      <c r="D15" s="4" t="s">
        <v>124</v>
      </c>
      <c r="E15" s="6">
        <v>7824</v>
      </c>
      <c r="F15" s="6"/>
      <c r="G15" s="6">
        <v>2571</v>
      </c>
      <c r="H15" s="6">
        <v>914</v>
      </c>
      <c r="I15" s="6"/>
      <c r="J15" s="6">
        <v>19</v>
      </c>
      <c r="K15" s="6">
        <v>318</v>
      </c>
      <c r="L15" s="6"/>
      <c r="M15" s="6"/>
      <c r="N15" s="6">
        <v>11646</v>
      </c>
    </row>
    <row r="16" spans="1:14" ht="14.55" customHeight="1" x14ac:dyDescent="0.25">
      <c r="A16" s="4" t="s">
        <v>56</v>
      </c>
      <c r="B16" s="4" t="s">
        <v>64</v>
      </c>
      <c r="C16" s="4" t="s">
        <v>129</v>
      </c>
      <c r="D16" s="4" t="s">
        <v>125</v>
      </c>
      <c r="E16" s="6">
        <v>379735</v>
      </c>
      <c r="F16" s="6">
        <v>1</v>
      </c>
      <c r="G16" s="6">
        <v>110570</v>
      </c>
      <c r="H16" s="6">
        <v>59541</v>
      </c>
      <c r="I16" s="6">
        <v>67</v>
      </c>
      <c r="J16" s="6">
        <v>1389</v>
      </c>
      <c r="K16" s="6">
        <v>20309</v>
      </c>
      <c r="L16" s="6">
        <v>37</v>
      </c>
      <c r="M16" s="6">
        <v>3</v>
      </c>
      <c r="N16" s="6">
        <v>571652</v>
      </c>
    </row>
    <row r="17" spans="1:14" ht="14.55" customHeight="1" x14ac:dyDescent="0.25">
      <c r="A17" s="4" t="s">
        <v>56</v>
      </c>
      <c r="B17" s="4" t="s">
        <v>64</v>
      </c>
      <c r="C17" s="4" t="s">
        <v>129</v>
      </c>
      <c r="D17" s="4" t="s">
        <v>127</v>
      </c>
      <c r="E17" s="6">
        <v>4</v>
      </c>
      <c r="F17" s="6"/>
      <c r="G17" s="6">
        <v>1</v>
      </c>
      <c r="H17" s="6"/>
      <c r="I17" s="6"/>
      <c r="J17" s="6">
        <v>34</v>
      </c>
      <c r="K17" s="6"/>
      <c r="L17" s="6"/>
      <c r="M17" s="6">
        <v>1</v>
      </c>
      <c r="N17" s="6">
        <v>40</v>
      </c>
    </row>
    <row r="18" spans="1:14" ht="14.55" customHeight="1" x14ac:dyDescent="0.25">
      <c r="A18" s="4" t="s">
        <v>56</v>
      </c>
      <c r="B18" s="4" t="s">
        <v>64</v>
      </c>
      <c r="C18" s="4" t="s">
        <v>130</v>
      </c>
      <c r="D18" s="4" t="s">
        <v>109</v>
      </c>
      <c r="E18" s="6">
        <v>5153703</v>
      </c>
      <c r="F18" s="6">
        <v>145</v>
      </c>
      <c r="G18" s="6">
        <v>1478802</v>
      </c>
      <c r="H18" s="6">
        <v>492463</v>
      </c>
      <c r="I18" s="6">
        <v>26591</v>
      </c>
      <c r="J18" s="6">
        <v>318531</v>
      </c>
      <c r="K18" s="6">
        <v>894112</v>
      </c>
      <c r="L18" s="6">
        <v>21635</v>
      </c>
      <c r="M18" s="6">
        <v>2267</v>
      </c>
      <c r="N18" s="6">
        <v>8388249</v>
      </c>
    </row>
    <row r="19" spans="1:14" ht="14.55" customHeight="1" x14ac:dyDescent="0.25">
      <c r="A19" s="4" t="s">
        <v>56</v>
      </c>
      <c r="B19" s="4" t="s">
        <v>64</v>
      </c>
      <c r="C19" s="4" t="s">
        <v>130</v>
      </c>
      <c r="D19" s="4" t="s">
        <v>126</v>
      </c>
      <c r="E19" s="6">
        <v>5153703</v>
      </c>
      <c r="F19" s="6">
        <v>145</v>
      </c>
      <c r="G19" s="6">
        <v>1478802</v>
      </c>
      <c r="H19" s="6">
        <v>492463</v>
      </c>
      <c r="I19" s="6">
        <v>26591</v>
      </c>
      <c r="J19" s="6">
        <v>318531</v>
      </c>
      <c r="K19" s="6">
        <v>894112</v>
      </c>
      <c r="L19" s="6">
        <v>21635</v>
      </c>
      <c r="M19" s="6">
        <v>2267</v>
      </c>
      <c r="N19" s="6">
        <v>8388249</v>
      </c>
    </row>
    <row r="20" spans="1:14" ht="14.55" customHeight="1" x14ac:dyDescent="0.25">
      <c r="A20" s="4" t="s">
        <v>56</v>
      </c>
      <c r="B20" s="4" t="s">
        <v>65</v>
      </c>
      <c r="C20" s="4" t="s">
        <v>109</v>
      </c>
      <c r="D20" s="4" t="s">
        <v>109</v>
      </c>
      <c r="E20" s="6">
        <v>5746572</v>
      </c>
      <c r="F20" s="6">
        <v>117</v>
      </c>
      <c r="G20" s="6">
        <v>1680670</v>
      </c>
      <c r="H20" s="6">
        <v>579973</v>
      </c>
      <c r="I20" s="6">
        <v>27333</v>
      </c>
      <c r="J20" s="6">
        <v>318958</v>
      </c>
      <c r="K20" s="6">
        <v>960627</v>
      </c>
      <c r="L20" s="6">
        <v>20759</v>
      </c>
      <c r="M20" s="6">
        <v>2427</v>
      </c>
      <c r="N20" s="6">
        <v>9337436</v>
      </c>
    </row>
    <row r="21" spans="1:14" ht="14.55" customHeight="1" x14ac:dyDescent="0.25">
      <c r="A21" s="4" t="s">
        <v>56</v>
      </c>
      <c r="B21" s="4" t="s">
        <v>65</v>
      </c>
      <c r="C21" s="4" t="s">
        <v>109</v>
      </c>
      <c r="D21" s="4" t="s">
        <v>124</v>
      </c>
      <c r="E21" s="6">
        <v>18035</v>
      </c>
      <c r="F21" s="6"/>
      <c r="G21" s="6">
        <v>21427</v>
      </c>
      <c r="H21" s="6">
        <v>3453</v>
      </c>
      <c r="I21" s="6">
        <v>35</v>
      </c>
      <c r="J21" s="6">
        <v>328</v>
      </c>
      <c r="K21" s="6">
        <v>1289</v>
      </c>
      <c r="L21" s="6">
        <v>6</v>
      </c>
      <c r="M21" s="6"/>
      <c r="N21" s="6">
        <v>44573</v>
      </c>
    </row>
    <row r="22" spans="1:14" ht="14.55" customHeight="1" x14ac:dyDescent="0.25">
      <c r="A22" s="4" t="s">
        <v>56</v>
      </c>
      <c r="B22" s="4" t="s">
        <v>65</v>
      </c>
      <c r="C22" s="4" t="s">
        <v>109</v>
      </c>
      <c r="D22" s="4" t="s">
        <v>125</v>
      </c>
      <c r="E22" s="6">
        <v>524771</v>
      </c>
      <c r="F22" s="6">
        <v>1</v>
      </c>
      <c r="G22" s="6">
        <v>195440</v>
      </c>
      <c r="H22" s="6">
        <v>86717</v>
      </c>
      <c r="I22" s="6">
        <v>238</v>
      </c>
      <c r="J22" s="6">
        <v>4099</v>
      </c>
      <c r="K22" s="6">
        <v>31029</v>
      </c>
      <c r="L22" s="6">
        <v>46</v>
      </c>
      <c r="M22" s="6">
        <v>6</v>
      </c>
      <c r="N22" s="6">
        <v>842347</v>
      </c>
    </row>
    <row r="23" spans="1:14" ht="14.55" customHeight="1" x14ac:dyDescent="0.25">
      <c r="A23" s="4" t="s">
        <v>56</v>
      </c>
      <c r="B23" s="4" t="s">
        <v>65</v>
      </c>
      <c r="C23" s="4" t="s">
        <v>109</v>
      </c>
      <c r="D23" s="4" t="s">
        <v>126</v>
      </c>
      <c r="E23" s="6">
        <v>5178848</v>
      </c>
      <c r="F23" s="6">
        <v>116</v>
      </c>
      <c r="G23" s="6">
        <v>1456399</v>
      </c>
      <c r="H23" s="6">
        <v>487876</v>
      </c>
      <c r="I23" s="6">
        <v>26986</v>
      </c>
      <c r="J23" s="6">
        <v>313247</v>
      </c>
      <c r="K23" s="6">
        <v>924501</v>
      </c>
      <c r="L23" s="6">
        <v>20582</v>
      </c>
      <c r="M23" s="6">
        <v>2393</v>
      </c>
      <c r="N23" s="6">
        <v>8410948</v>
      </c>
    </row>
    <row r="24" spans="1:14" ht="14.55" customHeight="1" x14ac:dyDescent="0.25">
      <c r="A24" s="4" t="s">
        <v>56</v>
      </c>
      <c r="B24" s="4" t="s">
        <v>65</v>
      </c>
      <c r="C24" s="4" t="s">
        <v>109</v>
      </c>
      <c r="D24" s="4" t="s">
        <v>127</v>
      </c>
      <c r="E24" s="6">
        <v>24918</v>
      </c>
      <c r="F24" s="6"/>
      <c r="G24" s="6">
        <v>7404</v>
      </c>
      <c r="H24" s="6">
        <v>1927</v>
      </c>
      <c r="I24" s="6">
        <v>74</v>
      </c>
      <c r="J24" s="6">
        <v>1284</v>
      </c>
      <c r="K24" s="6">
        <v>3808</v>
      </c>
      <c r="L24" s="6">
        <v>125</v>
      </c>
      <c r="M24" s="6">
        <v>28</v>
      </c>
      <c r="N24" s="6">
        <v>39568</v>
      </c>
    </row>
    <row r="25" spans="1:14" ht="14.55" customHeight="1" x14ac:dyDescent="0.25">
      <c r="A25" s="4" t="s">
        <v>56</v>
      </c>
      <c r="B25" s="4" t="s">
        <v>65</v>
      </c>
      <c r="C25" s="4" t="s">
        <v>128</v>
      </c>
      <c r="D25" s="4" t="s">
        <v>109</v>
      </c>
      <c r="E25" s="6">
        <v>119005</v>
      </c>
      <c r="F25" s="6"/>
      <c r="G25" s="6">
        <v>94352</v>
      </c>
      <c r="H25" s="6">
        <v>20955</v>
      </c>
      <c r="I25" s="6">
        <v>279</v>
      </c>
      <c r="J25" s="6">
        <v>4167</v>
      </c>
      <c r="K25" s="6">
        <v>10552</v>
      </c>
      <c r="L25" s="6">
        <v>139</v>
      </c>
      <c r="M25" s="6">
        <v>34</v>
      </c>
      <c r="N25" s="6">
        <v>249483</v>
      </c>
    </row>
    <row r="26" spans="1:14" ht="14.55" customHeight="1" x14ac:dyDescent="0.25">
      <c r="A26" s="4" t="s">
        <v>56</v>
      </c>
      <c r="B26" s="4" t="s">
        <v>65</v>
      </c>
      <c r="C26" s="4" t="s">
        <v>128</v>
      </c>
      <c r="D26" s="4" t="s">
        <v>124</v>
      </c>
      <c r="E26" s="6">
        <v>9819</v>
      </c>
      <c r="F26" s="6"/>
      <c r="G26" s="6">
        <v>19011</v>
      </c>
      <c r="H26" s="6">
        <v>2431</v>
      </c>
      <c r="I26" s="6">
        <v>31</v>
      </c>
      <c r="J26" s="6">
        <v>296</v>
      </c>
      <c r="K26" s="6">
        <v>795</v>
      </c>
      <c r="L26" s="6">
        <v>5</v>
      </c>
      <c r="M26" s="6"/>
      <c r="N26" s="6">
        <v>32388</v>
      </c>
    </row>
    <row r="27" spans="1:14" ht="14.55" customHeight="1" x14ac:dyDescent="0.25">
      <c r="A27" s="4" t="s">
        <v>56</v>
      </c>
      <c r="B27" s="4" t="s">
        <v>65</v>
      </c>
      <c r="C27" s="4" t="s">
        <v>128</v>
      </c>
      <c r="D27" s="4" t="s">
        <v>125</v>
      </c>
      <c r="E27" s="6">
        <v>84272</v>
      </c>
      <c r="F27" s="6"/>
      <c r="G27" s="6">
        <v>67937</v>
      </c>
      <c r="H27" s="6">
        <v>16597</v>
      </c>
      <c r="I27" s="6">
        <v>174</v>
      </c>
      <c r="J27" s="6">
        <v>2615</v>
      </c>
      <c r="K27" s="6">
        <v>5949</v>
      </c>
      <c r="L27" s="6">
        <v>9</v>
      </c>
      <c r="M27" s="6">
        <v>6</v>
      </c>
      <c r="N27" s="6">
        <v>177559</v>
      </c>
    </row>
    <row r="28" spans="1:14" ht="14.55" customHeight="1" x14ac:dyDescent="0.25">
      <c r="A28" s="4" t="s">
        <v>56</v>
      </c>
      <c r="B28" s="4" t="s">
        <v>65</v>
      </c>
      <c r="C28" s="4" t="s">
        <v>128</v>
      </c>
      <c r="D28" s="4" t="s">
        <v>127</v>
      </c>
      <c r="E28" s="6">
        <v>24914</v>
      </c>
      <c r="F28" s="6"/>
      <c r="G28" s="6">
        <v>7404</v>
      </c>
      <c r="H28" s="6">
        <v>1927</v>
      </c>
      <c r="I28" s="6">
        <v>74</v>
      </c>
      <c r="J28" s="6">
        <v>1256</v>
      </c>
      <c r="K28" s="6">
        <v>3808</v>
      </c>
      <c r="L28" s="6">
        <v>125</v>
      </c>
      <c r="M28" s="6">
        <v>28</v>
      </c>
      <c r="N28" s="6">
        <v>39536</v>
      </c>
    </row>
    <row r="29" spans="1:14" ht="14.55" customHeight="1" x14ac:dyDescent="0.25">
      <c r="A29" s="4" t="s">
        <v>56</v>
      </c>
      <c r="B29" s="4" t="s">
        <v>65</v>
      </c>
      <c r="C29" s="4" t="s">
        <v>129</v>
      </c>
      <c r="D29" s="4" t="s">
        <v>109</v>
      </c>
      <c r="E29" s="6">
        <v>448719</v>
      </c>
      <c r="F29" s="6">
        <v>1</v>
      </c>
      <c r="G29" s="6">
        <v>129919</v>
      </c>
      <c r="H29" s="6">
        <v>71142</v>
      </c>
      <c r="I29" s="6">
        <v>68</v>
      </c>
      <c r="J29" s="6">
        <v>1544</v>
      </c>
      <c r="K29" s="6">
        <v>25574</v>
      </c>
      <c r="L29" s="6">
        <v>38</v>
      </c>
      <c r="M29" s="6"/>
      <c r="N29" s="6">
        <v>677005</v>
      </c>
    </row>
    <row r="30" spans="1:14" ht="14.55" customHeight="1" x14ac:dyDescent="0.25">
      <c r="A30" s="4" t="s">
        <v>56</v>
      </c>
      <c r="B30" s="4" t="s">
        <v>65</v>
      </c>
      <c r="C30" s="4" t="s">
        <v>129</v>
      </c>
      <c r="D30" s="4" t="s">
        <v>124</v>
      </c>
      <c r="E30" s="6">
        <v>8216</v>
      </c>
      <c r="F30" s="6"/>
      <c r="G30" s="6">
        <v>2416</v>
      </c>
      <c r="H30" s="6">
        <v>1022</v>
      </c>
      <c r="I30" s="6">
        <v>4</v>
      </c>
      <c r="J30" s="6">
        <v>32</v>
      </c>
      <c r="K30" s="6">
        <v>494</v>
      </c>
      <c r="L30" s="6">
        <v>1</v>
      </c>
      <c r="M30" s="6"/>
      <c r="N30" s="6">
        <v>12185</v>
      </c>
    </row>
    <row r="31" spans="1:14" ht="14.55" customHeight="1" x14ac:dyDescent="0.25">
      <c r="A31" s="4" t="s">
        <v>56</v>
      </c>
      <c r="B31" s="4" t="s">
        <v>65</v>
      </c>
      <c r="C31" s="4" t="s">
        <v>129</v>
      </c>
      <c r="D31" s="4" t="s">
        <v>125</v>
      </c>
      <c r="E31" s="6">
        <v>440499</v>
      </c>
      <c r="F31" s="6">
        <v>1</v>
      </c>
      <c r="G31" s="6">
        <v>127503</v>
      </c>
      <c r="H31" s="6">
        <v>70120</v>
      </c>
      <c r="I31" s="6">
        <v>64</v>
      </c>
      <c r="J31" s="6">
        <v>1484</v>
      </c>
      <c r="K31" s="6">
        <v>25080</v>
      </c>
      <c r="L31" s="6">
        <v>37</v>
      </c>
      <c r="M31" s="6"/>
      <c r="N31" s="6">
        <v>664788</v>
      </c>
    </row>
    <row r="32" spans="1:14" ht="14.55" customHeight="1" x14ac:dyDescent="0.25">
      <c r="A32" s="4" t="s">
        <v>56</v>
      </c>
      <c r="B32" s="4" t="s">
        <v>65</v>
      </c>
      <c r="C32" s="4" t="s">
        <v>129</v>
      </c>
      <c r="D32" s="4" t="s">
        <v>127</v>
      </c>
      <c r="E32" s="6">
        <v>4</v>
      </c>
      <c r="F32" s="6"/>
      <c r="G32" s="6"/>
      <c r="H32" s="6"/>
      <c r="I32" s="6"/>
      <c r="J32" s="6">
        <v>28</v>
      </c>
      <c r="K32" s="6"/>
      <c r="L32" s="6"/>
      <c r="M32" s="6"/>
      <c r="N32" s="6">
        <v>32</v>
      </c>
    </row>
    <row r="33" spans="1:14" ht="14.55" customHeight="1" x14ac:dyDescent="0.25">
      <c r="A33" s="4" t="s">
        <v>56</v>
      </c>
      <c r="B33" s="4" t="s">
        <v>65</v>
      </c>
      <c r="C33" s="4" t="s">
        <v>130</v>
      </c>
      <c r="D33" s="4" t="s">
        <v>109</v>
      </c>
      <c r="E33" s="6">
        <v>5178848</v>
      </c>
      <c r="F33" s="6">
        <v>116</v>
      </c>
      <c r="G33" s="6">
        <v>1456399</v>
      </c>
      <c r="H33" s="6">
        <v>487876</v>
      </c>
      <c r="I33" s="6">
        <v>26986</v>
      </c>
      <c r="J33" s="6">
        <v>313247</v>
      </c>
      <c r="K33" s="6">
        <v>924501</v>
      </c>
      <c r="L33" s="6">
        <v>20582</v>
      </c>
      <c r="M33" s="6">
        <v>2393</v>
      </c>
      <c r="N33" s="6">
        <v>8410948</v>
      </c>
    </row>
    <row r="34" spans="1:14" ht="14.55" customHeight="1" x14ac:dyDescent="0.25">
      <c r="A34" s="4" t="s">
        <v>56</v>
      </c>
      <c r="B34" s="4" t="s">
        <v>65</v>
      </c>
      <c r="C34" s="4" t="s">
        <v>130</v>
      </c>
      <c r="D34" s="4" t="s">
        <v>126</v>
      </c>
      <c r="E34" s="6">
        <v>5178848</v>
      </c>
      <c r="F34" s="6">
        <v>116</v>
      </c>
      <c r="G34" s="6">
        <v>1456399</v>
      </c>
      <c r="H34" s="6">
        <v>487876</v>
      </c>
      <c r="I34" s="6">
        <v>26986</v>
      </c>
      <c r="J34" s="6">
        <v>313247</v>
      </c>
      <c r="K34" s="6">
        <v>924501</v>
      </c>
      <c r="L34" s="6">
        <v>20582</v>
      </c>
      <c r="M34" s="6">
        <v>2393</v>
      </c>
      <c r="N34" s="6">
        <v>8410948</v>
      </c>
    </row>
    <row r="35" spans="1:14" ht="14.55" customHeight="1" x14ac:dyDescent="0.25">
      <c r="A35" s="4" t="s">
        <v>56</v>
      </c>
      <c r="B35" s="4" t="s">
        <v>66</v>
      </c>
      <c r="C35" s="4" t="s">
        <v>109</v>
      </c>
      <c r="D35" s="4" t="s">
        <v>109</v>
      </c>
      <c r="E35" s="6">
        <v>5585192</v>
      </c>
      <c r="F35" s="6">
        <v>109</v>
      </c>
      <c r="G35" s="6">
        <v>1687258</v>
      </c>
      <c r="H35" s="6">
        <v>601407</v>
      </c>
      <c r="I35" s="6">
        <v>28582</v>
      </c>
      <c r="J35" s="6">
        <v>329751</v>
      </c>
      <c r="K35" s="6">
        <v>1030512</v>
      </c>
      <c r="L35" s="6">
        <v>20100</v>
      </c>
      <c r="M35" s="6">
        <v>2664</v>
      </c>
      <c r="N35" s="6">
        <v>9285575</v>
      </c>
    </row>
    <row r="36" spans="1:14" ht="14.55" customHeight="1" x14ac:dyDescent="0.25">
      <c r="A36" s="4" t="s">
        <v>56</v>
      </c>
      <c r="B36" s="4" t="s">
        <v>66</v>
      </c>
      <c r="C36" s="4" t="s">
        <v>109</v>
      </c>
      <c r="D36" s="4" t="s">
        <v>124</v>
      </c>
      <c r="E36" s="6">
        <v>16461</v>
      </c>
      <c r="F36" s="6"/>
      <c r="G36" s="6">
        <v>21107</v>
      </c>
      <c r="H36" s="6">
        <v>3631</v>
      </c>
      <c r="I36" s="6">
        <v>34</v>
      </c>
      <c r="J36" s="6">
        <v>410</v>
      </c>
      <c r="K36" s="6">
        <v>1161</v>
      </c>
      <c r="L36" s="6"/>
      <c r="M36" s="6"/>
      <c r="N36" s="6">
        <v>42804</v>
      </c>
    </row>
    <row r="37" spans="1:14" ht="14.55" customHeight="1" x14ac:dyDescent="0.25">
      <c r="A37" s="4" t="s">
        <v>56</v>
      </c>
      <c r="B37" s="4" t="s">
        <v>66</v>
      </c>
      <c r="C37" s="4" t="s">
        <v>109</v>
      </c>
      <c r="D37" s="4" t="s">
        <v>125</v>
      </c>
      <c r="E37" s="6">
        <v>541012</v>
      </c>
      <c r="F37" s="6"/>
      <c r="G37" s="6">
        <v>198864</v>
      </c>
      <c r="H37" s="6">
        <v>94509</v>
      </c>
      <c r="I37" s="6">
        <v>248</v>
      </c>
      <c r="J37" s="6">
        <v>4202</v>
      </c>
      <c r="K37" s="6">
        <v>35898</v>
      </c>
      <c r="L37" s="6">
        <v>55</v>
      </c>
      <c r="M37" s="6">
        <v>4</v>
      </c>
      <c r="N37" s="6">
        <v>874792</v>
      </c>
    </row>
    <row r="38" spans="1:14" ht="14.55" customHeight="1" x14ac:dyDescent="0.25">
      <c r="A38" s="4" t="s">
        <v>56</v>
      </c>
      <c r="B38" s="4" t="s">
        <v>66</v>
      </c>
      <c r="C38" s="4" t="s">
        <v>109</v>
      </c>
      <c r="D38" s="4" t="s">
        <v>126</v>
      </c>
      <c r="E38" s="6">
        <v>5004427</v>
      </c>
      <c r="F38" s="6">
        <v>109</v>
      </c>
      <c r="G38" s="6">
        <v>1460002</v>
      </c>
      <c r="H38" s="6">
        <v>501329</v>
      </c>
      <c r="I38" s="6">
        <v>28220</v>
      </c>
      <c r="J38" s="6">
        <v>323756</v>
      </c>
      <c r="K38" s="6">
        <v>989718</v>
      </c>
      <c r="L38" s="6">
        <v>19916</v>
      </c>
      <c r="M38" s="6">
        <v>2652</v>
      </c>
      <c r="N38" s="6">
        <v>8330129</v>
      </c>
    </row>
    <row r="39" spans="1:14" ht="14.55" customHeight="1" x14ac:dyDescent="0.25">
      <c r="A39" s="4" t="s">
        <v>56</v>
      </c>
      <c r="B39" s="4" t="s">
        <v>66</v>
      </c>
      <c r="C39" s="4" t="s">
        <v>109</v>
      </c>
      <c r="D39" s="4" t="s">
        <v>127</v>
      </c>
      <c r="E39" s="6">
        <v>23292</v>
      </c>
      <c r="F39" s="6"/>
      <c r="G39" s="6">
        <v>7285</v>
      </c>
      <c r="H39" s="6">
        <v>1938</v>
      </c>
      <c r="I39" s="6">
        <v>80</v>
      </c>
      <c r="J39" s="6">
        <v>1383</v>
      </c>
      <c r="K39" s="6">
        <v>3735</v>
      </c>
      <c r="L39" s="6">
        <v>129</v>
      </c>
      <c r="M39" s="6">
        <v>8</v>
      </c>
      <c r="N39" s="6">
        <v>37850</v>
      </c>
    </row>
    <row r="40" spans="1:14" ht="14.55" customHeight="1" x14ac:dyDescent="0.25">
      <c r="A40" s="4" t="s">
        <v>56</v>
      </c>
      <c r="B40" s="4" t="s">
        <v>66</v>
      </c>
      <c r="C40" s="4" t="s">
        <v>128</v>
      </c>
      <c r="D40" s="4" t="s">
        <v>109</v>
      </c>
      <c r="E40" s="6">
        <v>109238</v>
      </c>
      <c r="F40" s="6"/>
      <c r="G40" s="6">
        <v>89647</v>
      </c>
      <c r="H40" s="6">
        <v>19893</v>
      </c>
      <c r="I40" s="6">
        <v>277</v>
      </c>
      <c r="J40" s="6">
        <v>4265</v>
      </c>
      <c r="K40" s="6">
        <v>10367</v>
      </c>
      <c r="L40" s="6">
        <v>142</v>
      </c>
      <c r="M40" s="6">
        <v>10</v>
      </c>
      <c r="N40" s="6">
        <v>233839</v>
      </c>
    </row>
    <row r="41" spans="1:14" ht="14.55" customHeight="1" x14ac:dyDescent="0.25">
      <c r="A41" s="4" t="s">
        <v>56</v>
      </c>
      <c r="B41" s="4" t="s">
        <v>66</v>
      </c>
      <c r="C41" s="4" t="s">
        <v>128</v>
      </c>
      <c r="D41" s="4" t="s">
        <v>124</v>
      </c>
      <c r="E41" s="6">
        <v>8674</v>
      </c>
      <c r="F41" s="6"/>
      <c r="G41" s="6">
        <v>18656</v>
      </c>
      <c r="H41" s="6">
        <v>2251</v>
      </c>
      <c r="I41" s="6">
        <v>31</v>
      </c>
      <c r="J41" s="6">
        <v>388</v>
      </c>
      <c r="K41" s="6">
        <v>689</v>
      </c>
      <c r="L41" s="6"/>
      <c r="M41" s="6"/>
      <c r="N41" s="6">
        <v>30689</v>
      </c>
    </row>
    <row r="42" spans="1:14" ht="14.55" customHeight="1" x14ac:dyDescent="0.25">
      <c r="A42" s="4" t="s">
        <v>56</v>
      </c>
      <c r="B42" s="4" t="s">
        <v>66</v>
      </c>
      <c r="C42" s="4" t="s">
        <v>128</v>
      </c>
      <c r="D42" s="4" t="s">
        <v>125</v>
      </c>
      <c r="E42" s="6">
        <v>77275</v>
      </c>
      <c r="F42" s="6"/>
      <c r="G42" s="6">
        <v>63707</v>
      </c>
      <c r="H42" s="6">
        <v>15704</v>
      </c>
      <c r="I42" s="6">
        <v>166</v>
      </c>
      <c r="J42" s="6">
        <v>2527</v>
      </c>
      <c r="K42" s="6">
        <v>5944</v>
      </c>
      <c r="L42" s="6">
        <v>13</v>
      </c>
      <c r="M42" s="6">
        <v>2</v>
      </c>
      <c r="N42" s="6">
        <v>165338</v>
      </c>
    </row>
    <row r="43" spans="1:14" ht="14.55" customHeight="1" x14ac:dyDescent="0.25">
      <c r="A43" s="4" t="s">
        <v>56</v>
      </c>
      <c r="B43" s="4" t="s">
        <v>66</v>
      </c>
      <c r="C43" s="4" t="s">
        <v>128</v>
      </c>
      <c r="D43" s="4" t="s">
        <v>127</v>
      </c>
      <c r="E43" s="6">
        <v>23289</v>
      </c>
      <c r="F43" s="6"/>
      <c r="G43" s="6">
        <v>7284</v>
      </c>
      <c r="H43" s="6">
        <v>1938</v>
      </c>
      <c r="I43" s="6">
        <v>80</v>
      </c>
      <c r="J43" s="6">
        <v>1350</v>
      </c>
      <c r="K43" s="6">
        <v>3734</v>
      </c>
      <c r="L43" s="6">
        <v>129</v>
      </c>
      <c r="M43" s="6">
        <v>8</v>
      </c>
      <c r="N43" s="6">
        <v>37812</v>
      </c>
    </row>
    <row r="44" spans="1:14" ht="14.55" customHeight="1" x14ac:dyDescent="0.25">
      <c r="A44" s="4" t="s">
        <v>56</v>
      </c>
      <c r="B44" s="4" t="s">
        <v>66</v>
      </c>
      <c r="C44" s="4" t="s">
        <v>129</v>
      </c>
      <c r="D44" s="4" t="s">
        <v>109</v>
      </c>
      <c r="E44" s="6">
        <v>471527</v>
      </c>
      <c r="F44" s="6"/>
      <c r="G44" s="6">
        <v>137609</v>
      </c>
      <c r="H44" s="6">
        <v>80185</v>
      </c>
      <c r="I44" s="6">
        <v>85</v>
      </c>
      <c r="J44" s="6">
        <v>1730</v>
      </c>
      <c r="K44" s="6">
        <v>30427</v>
      </c>
      <c r="L44" s="6">
        <v>42</v>
      </c>
      <c r="M44" s="6">
        <v>2</v>
      </c>
      <c r="N44" s="6">
        <v>721607</v>
      </c>
    </row>
    <row r="45" spans="1:14" ht="14.55" customHeight="1" x14ac:dyDescent="0.25">
      <c r="A45" s="4" t="s">
        <v>56</v>
      </c>
      <c r="B45" s="4" t="s">
        <v>66</v>
      </c>
      <c r="C45" s="4" t="s">
        <v>129</v>
      </c>
      <c r="D45" s="4" t="s">
        <v>124</v>
      </c>
      <c r="E45" s="6">
        <v>7787</v>
      </c>
      <c r="F45" s="6"/>
      <c r="G45" s="6">
        <v>2451</v>
      </c>
      <c r="H45" s="6">
        <v>1380</v>
      </c>
      <c r="I45" s="6">
        <v>3</v>
      </c>
      <c r="J45" s="6">
        <v>22</v>
      </c>
      <c r="K45" s="6">
        <v>472</v>
      </c>
      <c r="L45" s="6"/>
      <c r="M45" s="6"/>
      <c r="N45" s="6">
        <v>12115</v>
      </c>
    </row>
    <row r="46" spans="1:14" ht="14.55" customHeight="1" x14ac:dyDescent="0.25">
      <c r="A46" s="4" t="s">
        <v>56</v>
      </c>
      <c r="B46" s="4" t="s">
        <v>66</v>
      </c>
      <c r="C46" s="4" t="s">
        <v>129</v>
      </c>
      <c r="D46" s="4" t="s">
        <v>125</v>
      </c>
      <c r="E46" s="6">
        <v>463737</v>
      </c>
      <c r="F46" s="6"/>
      <c r="G46" s="6">
        <v>135157</v>
      </c>
      <c r="H46" s="6">
        <v>78805</v>
      </c>
      <c r="I46" s="6">
        <v>82</v>
      </c>
      <c r="J46" s="6">
        <v>1675</v>
      </c>
      <c r="K46" s="6">
        <v>29954</v>
      </c>
      <c r="L46" s="6">
        <v>42</v>
      </c>
      <c r="M46" s="6">
        <v>2</v>
      </c>
      <c r="N46" s="6">
        <v>709454</v>
      </c>
    </row>
    <row r="47" spans="1:14" ht="14.55" customHeight="1" x14ac:dyDescent="0.25">
      <c r="A47" s="4" t="s">
        <v>56</v>
      </c>
      <c r="B47" s="4" t="s">
        <v>66</v>
      </c>
      <c r="C47" s="4" t="s">
        <v>129</v>
      </c>
      <c r="D47" s="4" t="s">
        <v>127</v>
      </c>
      <c r="E47" s="6">
        <v>3</v>
      </c>
      <c r="F47" s="6"/>
      <c r="G47" s="6">
        <v>1</v>
      </c>
      <c r="H47" s="6"/>
      <c r="I47" s="6"/>
      <c r="J47" s="6">
        <v>33</v>
      </c>
      <c r="K47" s="6">
        <v>1</v>
      </c>
      <c r="L47" s="6"/>
      <c r="M47" s="6"/>
      <c r="N47" s="6">
        <v>38</v>
      </c>
    </row>
    <row r="48" spans="1:14" ht="14.55" customHeight="1" x14ac:dyDescent="0.25">
      <c r="A48" s="4" t="s">
        <v>56</v>
      </c>
      <c r="B48" s="4" t="s">
        <v>66</v>
      </c>
      <c r="C48" s="4" t="s">
        <v>130</v>
      </c>
      <c r="D48" s="4" t="s">
        <v>109</v>
      </c>
      <c r="E48" s="6">
        <v>5004427</v>
      </c>
      <c r="F48" s="6">
        <v>109</v>
      </c>
      <c r="G48" s="6">
        <v>1460002</v>
      </c>
      <c r="H48" s="6">
        <v>501329</v>
      </c>
      <c r="I48" s="6">
        <v>28220</v>
      </c>
      <c r="J48" s="6">
        <v>323756</v>
      </c>
      <c r="K48" s="6">
        <v>989718</v>
      </c>
      <c r="L48" s="6">
        <v>19916</v>
      </c>
      <c r="M48" s="6">
        <v>2652</v>
      </c>
      <c r="N48" s="6">
        <v>8330129</v>
      </c>
    </row>
    <row r="49" spans="1:14" ht="14.55" customHeight="1" x14ac:dyDescent="0.25">
      <c r="A49" s="4" t="s">
        <v>56</v>
      </c>
      <c r="B49" s="4" t="s">
        <v>66</v>
      </c>
      <c r="C49" s="4" t="s">
        <v>130</v>
      </c>
      <c r="D49" s="4" t="s">
        <v>126</v>
      </c>
      <c r="E49" s="6">
        <v>5004427</v>
      </c>
      <c r="F49" s="6">
        <v>109</v>
      </c>
      <c r="G49" s="6">
        <v>1460002</v>
      </c>
      <c r="H49" s="6">
        <v>501329</v>
      </c>
      <c r="I49" s="6">
        <v>28220</v>
      </c>
      <c r="J49" s="6">
        <v>323756</v>
      </c>
      <c r="K49" s="6">
        <v>989718</v>
      </c>
      <c r="L49" s="6">
        <v>19916</v>
      </c>
      <c r="M49" s="6">
        <v>2652</v>
      </c>
      <c r="N49" s="6">
        <v>8330129</v>
      </c>
    </row>
    <row r="50" spans="1:14" ht="14.55" customHeight="1" x14ac:dyDescent="0.25">
      <c r="A50" s="4" t="s">
        <v>56</v>
      </c>
      <c r="B50" s="4" t="s">
        <v>67</v>
      </c>
      <c r="C50" s="4" t="s">
        <v>109</v>
      </c>
      <c r="D50" s="4" t="s">
        <v>109</v>
      </c>
      <c r="E50" s="6">
        <v>5876406</v>
      </c>
      <c r="F50" s="6">
        <v>152</v>
      </c>
      <c r="G50" s="6">
        <v>1773066</v>
      </c>
      <c r="H50" s="6">
        <v>667744</v>
      </c>
      <c r="I50" s="6">
        <v>29459</v>
      </c>
      <c r="J50" s="6">
        <v>349434</v>
      </c>
      <c r="K50" s="6">
        <v>1049858</v>
      </c>
      <c r="L50" s="6">
        <v>21140</v>
      </c>
      <c r="M50" s="6">
        <v>2478</v>
      </c>
      <c r="N50" s="6">
        <v>9769737</v>
      </c>
    </row>
    <row r="51" spans="1:14" ht="14.55" customHeight="1" x14ac:dyDescent="0.25">
      <c r="A51" s="4" t="s">
        <v>56</v>
      </c>
      <c r="B51" s="4" t="s">
        <v>67</v>
      </c>
      <c r="C51" s="4" t="s">
        <v>109</v>
      </c>
      <c r="D51" s="4" t="s">
        <v>124</v>
      </c>
      <c r="E51" s="6">
        <v>17416</v>
      </c>
      <c r="F51" s="6"/>
      <c r="G51" s="6">
        <v>21519</v>
      </c>
      <c r="H51" s="6">
        <v>3992</v>
      </c>
      <c r="I51" s="6">
        <v>32</v>
      </c>
      <c r="J51" s="6">
        <v>404</v>
      </c>
      <c r="K51" s="6">
        <v>1183</v>
      </c>
      <c r="L51" s="6">
        <v>3</v>
      </c>
      <c r="M51" s="6">
        <v>1</v>
      </c>
      <c r="N51" s="6">
        <v>44550</v>
      </c>
    </row>
    <row r="52" spans="1:14" ht="14.55" customHeight="1" x14ac:dyDescent="0.25">
      <c r="A52" s="4" t="s">
        <v>56</v>
      </c>
      <c r="B52" s="4" t="s">
        <v>67</v>
      </c>
      <c r="C52" s="4" t="s">
        <v>109</v>
      </c>
      <c r="D52" s="4" t="s">
        <v>125</v>
      </c>
      <c r="E52" s="6">
        <v>594654</v>
      </c>
      <c r="F52" s="6">
        <v>1</v>
      </c>
      <c r="G52" s="6">
        <v>213204</v>
      </c>
      <c r="H52" s="6">
        <v>103174</v>
      </c>
      <c r="I52" s="6">
        <v>222</v>
      </c>
      <c r="J52" s="6">
        <v>5214</v>
      </c>
      <c r="K52" s="6">
        <v>40252</v>
      </c>
      <c r="L52" s="6">
        <v>64</v>
      </c>
      <c r="M52" s="6">
        <v>3</v>
      </c>
      <c r="N52" s="6">
        <v>956788</v>
      </c>
    </row>
    <row r="53" spans="1:14" ht="14.55" customHeight="1" x14ac:dyDescent="0.25">
      <c r="A53" s="4" t="s">
        <v>56</v>
      </c>
      <c r="B53" s="4" t="s">
        <v>67</v>
      </c>
      <c r="C53" s="4" t="s">
        <v>109</v>
      </c>
      <c r="D53" s="4" t="s">
        <v>126</v>
      </c>
      <c r="E53" s="6">
        <v>5241287</v>
      </c>
      <c r="F53" s="6">
        <v>151</v>
      </c>
      <c r="G53" s="6">
        <v>1530877</v>
      </c>
      <c r="H53" s="6">
        <v>558146</v>
      </c>
      <c r="I53" s="6">
        <v>29136</v>
      </c>
      <c r="J53" s="6">
        <v>342517</v>
      </c>
      <c r="K53" s="6">
        <v>1004727</v>
      </c>
      <c r="L53" s="6">
        <v>20984</v>
      </c>
      <c r="M53" s="6">
        <v>2458</v>
      </c>
      <c r="N53" s="6">
        <v>8730283</v>
      </c>
    </row>
    <row r="54" spans="1:14" ht="14.55" customHeight="1" x14ac:dyDescent="0.25">
      <c r="A54" s="4" t="s">
        <v>56</v>
      </c>
      <c r="B54" s="4" t="s">
        <v>67</v>
      </c>
      <c r="C54" s="4" t="s">
        <v>109</v>
      </c>
      <c r="D54" s="4" t="s">
        <v>127</v>
      </c>
      <c r="E54" s="6">
        <v>23049</v>
      </c>
      <c r="F54" s="6"/>
      <c r="G54" s="6">
        <v>7466</v>
      </c>
      <c r="H54" s="6">
        <v>2432</v>
      </c>
      <c r="I54" s="6">
        <v>69</v>
      </c>
      <c r="J54" s="6">
        <v>1299</v>
      </c>
      <c r="K54" s="6">
        <v>3696</v>
      </c>
      <c r="L54" s="6">
        <v>89</v>
      </c>
      <c r="M54" s="6">
        <v>16</v>
      </c>
      <c r="N54" s="6">
        <v>38116</v>
      </c>
    </row>
    <row r="55" spans="1:14" ht="14.55" customHeight="1" x14ac:dyDescent="0.25">
      <c r="A55" s="4" t="s">
        <v>56</v>
      </c>
      <c r="B55" s="4" t="s">
        <v>67</v>
      </c>
      <c r="C55" s="4" t="s">
        <v>128</v>
      </c>
      <c r="D55" s="4" t="s">
        <v>109</v>
      </c>
      <c r="E55" s="6">
        <v>109244</v>
      </c>
      <c r="F55" s="6"/>
      <c r="G55" s="6">
        <v>93526</v>
      </c>
      <c r="H55" s="6">
        <v>22453</v>
      </c>
      <c r="I55" s="6">
        <v>239</v>
      </c>
      <c r="J55" s="6">
        <v>4782</v>
      </c>
      <c r="K55" s="6">
        <v>10546</v>
      </c>
      <c r="L55" s="6">
        <v>103</v>
      </c>
      <c r="M55" s="6">
        <v>20</v>
      </c>
      <c r="N55" s="6">
        <v>240913</v>
      </c>
    </row>
    <row r="56" spans="1:14" ht="14.55" customHeight="1" x14ac:dyDescent="0.25">
      <c r="A56" s="4" t="s">
        <v>56</v>
      </c>
      <c r="B56" s="4" t="s">
        <v>67</v>
      </c>
      <c r="C56" s="4" t="s">
        <v>128</v>
      </c>
      <c r="D56" s="4" t="s">
        <v>124</v>
      </c>
      <c r="E56" s="6">
        <v>8353</v>
      </c>
      <c r="F56" s="6"/>
      <c r="G56" s="6">
        <v>18874</v>
      </c>
      <c r="H56" s="6">
        <v>2541</v>
      </c>
      <c r="I56" s="6">
        <v>29</v>
      </c>
      <c r="J56" s="6">
        <v>383</v>
      </c>
      <c r="K56" s="6">
        <v>710</v>
      </c>
      <c r="L56" s="6">
        <v>2</v>
      </c>
      <c r="M56" s="6">
        <v>1</v>
      </c>
      <c r="N56" s="6">
        <v>30893</v>
      </c>
    </row>
    <row r="57" spans="1:14" ht="14.55" customHeight="1" x14ac:dyDescent="0.25">
      <c r="A57" s="4" t="s">
        <v>56</v>
      </c>
      <c r="B57" s="4" t="s">
        <v>67</v>
      </c>
      <c r="C57" s="4" t="s">
        <v>128</v>
      </c>
      <c r="D57" s="4" t="s">
        <v>125</v>
      </c>
      <c r="E57" s="6">
        <v>77847</v>
      </c>
      <c r="F57" s="6"/>
      <c r="G57" s="6">
        <v>67186</v>
      </c>
      <c r="H57" s="6">
        <v>17480</v>
      </c>
      <c r="I57" s="6">
        <v>141</v>
      </c>
      <c r="J57" s="6">
        <v>3143</v>
      </c>
      <c r="K57" s="6">
        <v>6140</v>
      </c>
      <c r="L57" s="6">
        <v>12</v>
      </c>
      <c r="M57" s="6">
        <v>3</v>
      </c>
      <c r="N57" s="6">
        <v>171952</v>
      </c>
    </row>
    <row r="58" spans="1:14" ht="14.55" customHeight="1" x14ac:dyDescent="0.25">
      <c r="A58" s="4" t="s">
        <v>56</v>
      </c>
      <c r="B58" s="4" t="s">
        <v>67</v>
      </c>
      <c r="C58" s="4" t="s">
        <v>128</v>
      </c>
      <c r="D58" s="4" t="s">
        <v>127</v>
      </c>
      <c r="E58" s="6">
        <v>23044</v>
      </c>
      <c r="F58" s="6"/>
      <c r="G58" s="6">
        <v>7466</v>
      </c>
      <c r="H58" s="6">
        <v>2432</v>
      </c>
      <c r="I58" s="6">
        <v>69</v>
      </c>
      <c r="J58" s="6">
        <v>1256</v>
      </c>
      <c r="K58" s="6">
        <v>3696</v>
      </c>
      <c r="L58" s="6">
        <v>89</v>
      </c>
      <c r="M58" s="6">
        <v>16</v>
      </c>
      <c r="N58" s="6">
        <v>38068</v>
      </c>
    </row>
    <row r="59" spans="1:14" ht="14.55" customHeight="1" x14ac:dyDescent="0.25">
      <c r="A59" s="4" t="s">
        <v>56</v>
      </c>
      <c r="B59" s="4" t="s">
        <v>67</v>
      </c>
      <c r="C59" s="4" t="s">
        <v>129</v>
      </c>
      <c r="D59" s="4" t="s">
        <v>109</v>
      </c>
      <c r="E59" s="6">
        <v>525875</v>
      </c>
      <c r="F59" s="6">
        <v>1</v>
      </c>
      <c r="G59" s="6">
        <v>148663</v>
      </c>
      <c r="H59" s="6">
        <v>87145</v>
      </c>
      <c r="I59" s="6">
        <v>84</v>
      </c>
      <c r="J59" s="6">
        <v>2135</v>
      </c>
      <c r="K59" s="6">
        <v>34585</v>
      </c>
      <c r="L59" s="6">
        <v>53</v>
      </c>
      <c r="M59" s="6"/>
      <c r="N59" s="6">
        <v>798541</v>
      </c>
    </row>
    <row r="60" spans="1:14" ht="14.55" customHeight="1" x14ac:dyDescent="0.25">
      <c r="A60" s="4" t="s">
        <v>56</v>
      </c>
      <c r="B60" s="4" t="s">
        <v>67</v>
      </c>
      <c r="C60" s="4" t="s">
        <v>129</v>
      </c>
      <c r="D60" s="4" t="s">
        <v>124</v>
      </c>
      <c r="E60" s="6">
        <v>9063</v>
      </c>
      <c r="F60" s="6"/>
      <c r="G60" s="6">
        <v>2645</v>
      </c>
      <c r="H60" s="6">
        <v>1451</v>
      </c>
      <c r="I60" s="6">
        <v>3</v>
      </c>
      <c r="J60" s="6">
        <v>21</v>
      </c>
      <c r="K60" s="6">
        <v>473</v>
      </c>
      <c r="L60" s="6">
        <v>1</v>
      </c>
      <c r="M60" s="6"/>
      <c r="N60" s="6">
        <v>13657</v>
      </c>
    </row>
    <row r="61" spans="1:14" ht="14.55" customHeight="1" x14ac:dyDescent="0.25">
      <c r="A61" s="4" t="s">
        <v>56</v>
      </c>
      <c r="B61" s="4" t="s">
        <v>67</v>
      </c>
      <c r="C61" s="4" t="s">
        <v>129</v>
      </c>
      <c r="D61" s="4" t="s">
        <v>125</v>
      </c>
      <c r="E61" s="6">
        <v>516807</v>
      </c>
      <c r="F61" s="6">
        <v>1</v>
      </c>
      <c r="G61" s="6">
        <v>146018</v>
      </c>
      <c r="H61" s="6">
        <v>85694</v>
      </c>
      <c r="I61" s="6">
        <v>81</v>
      </c>
      <c r="J61" s="6">
        <v>2071</v>
      </c>
      <c r="K61" s="6">
        <v>34112</v>
      </c>
      <c r="L61" s="6">
        <v>52</v>
      </c>
      <c r="M61" s="6"/>
      <c r="N61" s="6">
        <v>784836</v>
      </c>
    </row>
    <row r="62" spans="1:14" ht="14.55" customHeight="1" x14ac:dyDescent="0.25">
      <c r="A62" s="4" t="s">
        <v>56</v>
      </c>
      <c r="B62" s="4" t="s">
        <v>67</v>
      </c>
      <c r="C62" s="4" t="s">
        <v>129</v>
      </c>
      <c r="D62" s="4" t="s">
        <v>127</v>
      </c>
      <c r="E62" s="6">
        <v>5</v>
      </c>
      <c r="F62" s="6"/>
      <c r="G62" s="6"/>
      <c r="H62" s="6"/>
      <c r="I62" s="6"/>
      <c r="J62" s="6">
        <v>43</v>
      </c>
      <c r="K62" s="6"/>
      <c r="L62" s="6"/>
      <c r="M62" s="6"/>
      <c r="N62" s="6">
        <v>48</v>
      </c>
    </row>
    <row r="63" spans="1:14" ht="14.55" customHeight="1" x14ac:dyDescent="0.25">
      <c r="A63" s="4" t="s">
        <v>56</v>
      </c>
      <c r="B63" s="4" t="s">
        <v>67</v>
      </c>
      <c r="C63" s="4" t="s">
        <v>130</v>
      </c>
      <c r="D63" s="4" t="s">
        <v>109</v>
      </c>
      <c r="E63" s="6">
        <v>5241287</v>
      </c>
      <c r="F63" s="6">
        <v>151</v>
      </c>
      <c r="G63" s="6">
        <v>1530877</v>
      </c>
      <c r="H63" s="6">
        <v>558146</v>
      </c>
      <c r="I63" s="6">
        <v>29136</v>
      </c>
      <c r="J63" s="6">
        <v>342517</v>
      </c>
      <c r="K63" s="6">
        <v>1004727</v>
      </c>
      <c r="L63" s="6">
        <v>20984</v>
      </c>
      <c r="M63" s="6">
        <v>2458</v>
      </c>
      <c r="N63" s="6">
        <v>8730283</v>
      </c>
    </row>
    <row r="64" spans="1:14" ht="14.55" customHeight="1" x14ac:dyDescent="0.25">
      <c r="A64" s="4" t="s">
        <v>56</v>
      </c>
      <c r="B64" s="4" t="s">
        <v>67</v>
      </c>
      <c r="C64" s="4" t="s">
        <v>130</v>
      </c>
      <c r="D64" s="4" t="s">
        <v>126</v>
      </c>
      <c r="E64" s="6">
        <v>5241287</v>
      </c>
      <c r="F64" s="6">
        <v>151</v>
      </c>
      <c r="G64" s="6">
        <v>1530877</v>
      </c>
      <c r="H64" s="6">
        <v>558146</v>
      </c>
      <c r="I64" s="6">
        <v>29136</v>
      </c>
      <c r="J64" s="6">
        <v>342517</v>
      </c>
      <c r="K64" s="6">
        <v>1004727</v>
      </c>
      <c r="L64" s="6">
        <v>20984</v>
      </c>
      <c r="M64" s="6">
        <v>2458</v>
      </c>
      <c r="N64" s="6">
        <v>8730283</v>
      </c>
    </row>
    <row r="65" spans="1:14" ht="14.55" customHeight="1" x14ac:dyDescent="0.25">
      <c r="A65" s="4" t="s">
        <v>57</v>
      </c>
      <c r="B65" s="4" t="s">
        <v>68</v>
      </c>
      <c r="C65" s="4" t="s">
        <v>109</v>
      </c>
      <c r="D65" s="4" t="s">
        <v>109</v>
      </c>
      <c r="E65" s="6">
        <v>5237967</v>
      </c>
      <c r="F65" s="6">
        <v>791</v>
      </c>
      <c r="G65" s="6">
        <v>1637480</v>
      </c>
      <c r="H65" s="6">
        <v>547653</v>
      </c>
      <c r="I65" s="6">
        <v>27100</v>
      </c>
      <c r="J65" s="6">
        <v>324338</v>
      </c>
      <c r="K65" s="6">
        <v>910985</v>
      </c>
      <c r="L65" s="6">
        <v>23669</v>
      </c>
      <c r="M65" s="6">
        <v>2197</v>
      </c>
      <c r="N65" s="6">
        <v>8712180</v>
      </c>
    </row>
    <row r="66" spans="1:14" ht="14.55" customHeight="1" x14ac:dyDescent="0.25">
      <c r="A66" s="4" t="s">
        <v>57</v>
      </c>
      <c r="B66" s="4" t="s">
        <v>68</v>
      </c>
      <c r="C66" s="4" t="s">
        <v>109</v>
      </c>
      <c r="D66" s="4" t="s">
        <v>124</v>
      </c>
      <c r="E66" s="6">
        <v>15155</v>
      </c>
      <c r="F66" s="6">
        <v>3</v>
      </c>
      <c r="G66" s="6">
        <v>20859</v>
      </c>
      <c r="H66" s="6">
        <v>3193</v>
      </c>
      <c r="I66" s="6">
        <v>26</v>
      </c>
      <c r="J66" s="6">
        <v>472</v>
      </c>
      <c r="K66" s="6">
        <v>1074</v>
      </c>
      <c r="L66" s="6">
        <v>3</v>
      </c>
      <c r="M66" s="6">
        <v>1</v>
      </c>
      <c r="N66" s="6">
        <v>40786</v>
      </c>
    </row>
    <row r="67" spans="1:14" ht="14.55" customHeight="1" x14ac:dyDescent="0.25">
      <c r="A67" s="4" t="s">
        <v>57</v>
      </c>
      <c r="B67" s="4" t="s">
        <v>68</v>
      </c>
      <c r="C67" s="4" t="s">
        <v>109</v>
      </c>
      <c r="D67" s="4" t="s">
        <v>125</v>
      </c>
      <c r="E67" s="6">
        <v>223755</v>
      </c>
      <c r="F67" s="6">
        <v>7</v>
      </c>
      <c r="G67" s="6">
        <v>111362</v>
      </c>
      <c r="H67" s="6">
        <v>40091</v>
      </c>
      <c r="I67" s="6">
        <v>139</v>
      </c>
      <c r="J67" s="6">
        <v>2792</v>
      </c>
      <c r="K67" s="6">
        <v>12777</v>
      </c>
      <c r="L67" s="6">
        <v>35</v>
      </c>
      <c r="M67" s="6"/>
      <c r="N67" s="6">
        <v>390958</v>
      </c>
    </row>
    <row r="68" spans="1:14" ht="14.55" customHeight="1" x14ac:dyDescent="0.25">
      <c r="A68" s="4" t="s">
        <v>57</v>
      </c>
      <c r="B68" s="4" t="s">
        <v>68</v>
      </c>
      <c r="C68" s="4" t="s">
        <v>109</v>
      </c>
      <c r="D68" s="4" t="s">
        <v>126</v>
      </c>
      <c r="E68" s="6">
        <v>4968966</v>
      </c>
      <c r="F68" s="6">
        <v>781</v>
      </c>
      <c r="G68" s="6">
        <v>1496302</v>
      </c>
      <c r="H68" s="6">
        <v>501843</v>
      </c>
      <c r="I68" s="6">
        <v>26815</v>
      </c>
      <c r="J68" s="6">
        <v>319359</v>
      </c>
      <c r="K68" s="6">
        <v>892476</v>
      </c>
      <c r="L68" s="6">
        <v>23486</v>
      </c>
      <c r="M68" s="6">
        <v>2179</v>
      </c>
      <c r="N68" s="6">
        <v>8232207</v>
      </c>
    </row>
    <row r="69" spans="1:14" ht="14.55" customHeight="1" x14ac:dyDescent="0.25">
      <c r="A69" s="4" t="s">
        <v>57</v>
      </c>
      <c r="B69" s="4" t="s">
        <v>68</v>
      </c>
      <c r="C69" s="4" t="s">
        <v>109</v>
      </c>
      <c r="D69" s="4" t="s">
        <v>127</v>
      </c>
      <c r="E69" s="6">
        <v>30091</v>
      </c>
      <c r="F69" s="6"/>
      <c r="G69" s="6">
        <v>8957</v>
      </c>
      <c r="H69" s="6">
        <v>2526</v>
      </c>
      <c r="I69" s="6">
        <v>120</v>
      </c>
      <c r="J69" s="6">
        <v>1715</v>
      </c>
      <c r="K69" s="6">
        <v>4658</v>
      </c>
      <c r="L69" s="6">
        <v>145</v>
      </c>
      <c r="M69" s="6">
        <v>17</v>
      </c>
      <c r="N69" s="6">
        <v>48229</v>
      </c>
    </row>
    <row r="70" spans="1:14" ht="14.55" customHeight="1" x14ac:dyDescent="0.25">
      <c r="A70" s="4" t="s">
        <v>57</v>
      </c>
      <c r="B70" s="4" t="s">
        <v>68</v>
      </c>
      <c r="C70" s="4" t="s">
        <v>128</v>
      </c>
      <c r="D70" s="4" t="s">
        <v>109</v>
      </c>
      <c r="E70" s="6">
        <v>154146</v>
      </c>
      <c r="F70" s="6">
        <v>9</v>
      </c>
      <c r="G70" s="6">
        <v>110994</v>
      </c>
      <c r="H70" s="6">
        <v>30320</v>
      </c>
      <c r="I70" s="6">
        <v>273</v>
      </c>
      <c r="J70" s="6">
        <v>4703</v>
      </c>
      <c r="K70" s="6">
        <v>13003</v>
      </c>
      <c r="L70" s="6">
        <v>157</v>
      </c>
      <c r="M70" s="6">
        <v>18</v>
      </c>
      <c r="N70" s="6">
        <v>313623</v>
      </c>
    </row>
    <row r="71" spans="1:14" ht="14.55" customHeight="1" x14ac:dyDescent="0.25">
      <c r="A71" s="4" t="s">
        <v>57</v>
      </c>
      <c r="B71" s="4" t="s">
        <v>68</v>
      </c>
      <c r="C71" s="4" t="s">
        <v>128</v>
      </c>
      <c r="D71" s="4" t="s">
        <v>124</v>
      </c>
      <c r="E71" s="6">
        <v>12121</v>
      </c>
      <c r="F71" s="6">
        <v>3</v>
      </c>
      <c r="G71" s="6">
        <v>19651</v>
      </c>
      <c r="H71" s="6">
        <v>2963</v>
      </c>
      <c r="I71" s="6">
        <v>26</v>
      </c>
      <c r="J71" s="6">
        <v>470</v>
      </c>
      <c r="K71" s="6">
        <v>869</v>
      </c>
      <c r="L71" s="6">
        <v>2</v>
      </c>
      <c r="M71" s="6">
        <v>1</v>
      </c>
      <c r="N71" s="6">
        <v>36106</v>
      </c>
    </row>
    <row r="72" spans="1:14" ht="14.55" customHeight="1" x14ac:dyDescent="0.25">
      <c r="A72" s="4" t="s">
        <v>57</v>
      </c>
      <c r="B72" s="4" t="s">
        <v>68</v>
      </c>
      <c r="C72" s="4" t="s">
        <v>128</v>
      </c>
      <c r="D72" s="4" t="s">
        <v>125</v>
      </c>
      <c r="E72" s="6">
        <v>111934</v>
      </c>
      <c r="F72" s="6">
        <v>6</v>
      </c>
      <c r="G72" s="6">
        <v>82387</v>
      </c>
      <c r="H72" s="6">
        <v>24831</v>
      </c>
      <c r="I72" s="6">
        <v>127</v>
      </c>
      <c r="J72" s="6">
        <v>2518</v>
      </c>
      <c r="K72" s="6">
        <v>7476</v>
      </c>
      <c r="L72" s="6">
        <v>11</v>
      </c>
      <c r="M72" s="6"/>
      <c r="N72" s="6">
        <v>229290</v>
      </c>
    </row>
    <row r="73" spans="1:14" ht="14.55" customHeight="1" x14ac:dyDescent="0.25">
      <c r="A73" s="4" t="s">
        <v>57</v>
      </c>
      <c r="B73" s="4" t="s">
        <v>68</v>
      </c>
      <c r="C73" s="4" t="s">
        <v>128</v>
      </c>
      <c r="D73" s="4" t="s">
        <v>127</v>
      </c>
      <c r="E73" s="6">
        <v>30091</v>
      </c>
      <c r="F73" s="6"/>
      <c r="G73" s="6">
        <v>8956</v>
      </c>
      <c r="H73" s="6">
        <v>2526</v>
      </c>
      <c r="I73" s="6">
        <v>120</v>
      </c>
      <c r="J73" s="6">
        <v>1715</v>
      </c>
      <c r="K73" s="6">
        <v>4658</v>
      </c>
      <c r="L73" s="6">
        <v>144</v>
      </c>
      <c r="M73" s="6">
        <v>17</v>
      </c>
      <c r="N73" s="6">
        <v>48227</v>
      </c>
    </row>
    <row r="74" spans="1:14" ht="14.55" customHeight="1" x14ac:dyDescent="0.25">
      <c r="A74" s="4" t="s">
        <v>57</v>
      </c>
      <c r="B74" s="4" t="s">
        <v>68</v>
      </c>
      <c r="C74" s="4" t="s">
        <v>129</v>
      </c>
      <c r="D74" s="4" t="s">
        <v>109</v>
      </c>
      <c r="E74" s="6">
        <v>114855</v>
      </c>
      <c r="F74" s="6">
        <v>1</v>
      </c>
      <c r="G74" s="6">
        <v>30184</v>
      </c>
      <c r="H74" s="6">
        <v>15490</v>
      </c>
      <c r="I74" s="6">
        <v>12</v>
      </c>
      <c r="J74" s="6">
        <v>276</v>
      </c>
      <c r="K74" s="6">
        <v>5506</v>
      </c>
      <c r="L74" s="6">
        <v>26</v>
      </c>
      <c r="M74" s="6"/>
      <c r="N74" s="6">
        <v>166350</v>
      </c>
    </row>
    <row r="75" spans="1:14" ht="14.55" customHeight="1" x14ac:dyDescent="0.25">
      <c r="A75" s="4" t="s">
        <v>57</v>
      </c>
      <c r="B75" s="4" t="s">
        <v>68</v>
      </c>
      <c r="C75" s="4" t="s">
        <v>129</v>
      </c>
      <c r="D75" s="4" t="s">
        <v>124</v>
      </c>
      <c r="E75" s="6">
        <v>3034</v>
      </c>
      <c r="F75" s="6"/>
      <c r="G75" s="6">
        <v>1208</v>
      </c>
      <c r="H75" s="6">
        <v>230</v>
      </c>
      <c r="I75" s="6"/>
      <c r="J75" s="6">
        <v>2</v>
      </c>
      <c r="K75" s="6">
        <v>205</v>
      </c>
      <c r="L75" s="6">
        <v>1</v>
      </c>
      <c r="M75" s="6"/>
      <c r="N75" s="6">
        <v>4680</v>
      </c>
    </row>
    <row r="76" spans="1:14" ht="14.55" customHeight="1" x14ac:dyDescent="0.25">
      <c r="A76" s="4" t="s">
        <v>57</v>
      </c>
      <c r="B76" s="4" t="s">
        <v>68</v>
      </c>
      <c r="C76" s="4" t="s">
        <v>129</v>
      </c>
      <c r="D76" s="4" t="s">
        <v>125</v>
      </c>
      <c r="E76" s="6">
        <v>111821</v>
      </c>
      <c r="F76" s="6">
        <v>1</v>
      </c>
      <c r="G76" s="6">
        <v>28975</v>
      </c>
      <c r="H76" s="6">
        <v>15260</v>
      </c>
      <c r="I76" s="6">
        <v>12</v>
      </c>
      <c r="J76" s="6">
        <v>274</v>
      </c>
      <c r="K76" s="6">
        <v>5301</v>
      </c>
      <c r="L76" s="6">
        <v>24</v>
      </c>
      <c r="M76" s="6"/>
      <c r="N76" s="6">
        <v>161668</v>
      </c>
    </row>
    <row r="77" spans="1:14" ht="14.55" customHeight="1" x14ac:dyDescent="0.25">
      <c r="A77" s="4" t="s">
        <v>57</v>
      </c>
      <c r="B77" s="4" t="s">
        <v>68</v>
      </c>
      <c r="C77" s="4" t="s">
        <v>129</v>
      </c>
      <c r="D77" s="4" t="s">
        <v>127</v>
      </c>
      <c r="E77" s="6"/>
      <c r="F77" s="6"/>
      <c r="G77" s="6">
        <v>1</v>
      </c>
      <c r="H77" s="6"/>
      <c r="I77" s="6"/>
      <c r="J77" s="6"/>
      <c r="K77" s="6"/>
      <c r="L77" s="6">
        <v>1</v>
      </c>
      <c r="M77" s="6"/>
      <c r="N77" s="6">
        <v>2</v>
      </c>
    </row>
    <row r="78" spans="1:14" ht="14.55" customHeight="1" x14ac:dyDescent="0.25">
      <c r="A78" s="4" t="s">
        <v>57</v>
      </c>
      <c r="B78" s="4" t="s">
        <v>68</v>
      </c>
      <c r="C78" s="4" t="s">
        <v>130</v>
      </c>
      <c r="D78" s="4" t="s">
        <v>109</v>
      </c>
      <c r="E78" s="6">
        <v>4968966</v>
      </c>
      <c r="F78" s="6">
        <v>781</v>
      </c>
      <c r="G78" s="6">
        <v>1496302</v>
      </c>
      <c r="H78" s="6">
        <v>501843</v>
      </c>
      <c r="I78" s="6">
        <v>26815</v>
      </c>
      <c r="J78" s="6">
        <v>319359</v>
      </c>
      <c r="K78" s="6">
        <v>892476</v>
      </c>
      <c r="L78" s="6">
        <v>23486</v>
      </c>
      <c r="M78" s="6">
        <v>2179</v>
      </c>
      <c r="N78" s="6">
        <v>8232207</v>
      </c>
    </row>
    <row r="79" spans="1:14" ht="14.55" customHeight="1" x14ac:dyDescent="0.25">
      <c r="A79" s="4" t="s">
        <v>57</v>
      </c>
      <c r="B79" s="4" t="s">
        <v>68</v>
      </c>
      <c r="C79" s="4" t="s">
        <v>130</v>
      </c>
      <c r="D79" s="4" t="s">
        <v>126</v>
      </c>
      <c r="E79" s="6">
        <v>4968966</v>
      </c>
      <c r="F79" s="6">
        <v>781</v>
      </c>
      <c r="G79" s="6">
        <v>1496302</v>
      </c>
      <c r="H79" s="6">
        <v>501843</v>
      </c>
      <c r="I79" s="6">
        <v>26815</v>
      </c>
      <c r="J79" s="6">
        <v>319359</v>
      </c>
      <c r="K79" s="6">
        <v>892476</v>
      </c>
      <c r="L79" s="6">
        <v>23486</v>
      </c>
      <c r="M79" s="6">
        <v>2179</v>
      </c>
      <c r="N79" s="6">
        <v>8232207</v>
      </c>
    </row>
    <row r="80" spans="1:14" ht="14.55" customHeight="1" x14ac:dyDescent="0.25">
      <c r="A80" s="4" t="s">
        <v>57</v>
      </c>
      <c r="B80" s="4" t="s">
        <v>69</v>
      </c>
      <c r="C80" s="4" t="s">
        <v>109</v>
      </c>
      <c r="D80" s="4" t="s">
        <v>109</v>
      </c>
      <c r="E80" s="6">
        <v>5452691</v>
      </c>
      <c r="F80" s="6">
        <v>512</v>
      </c>
      <c r="G80" s="6">
        <v>1639986</v>
      </c>
      <c r="H80" s="6">
        <v>550946</v>
      </c>
      <c r="I80" s="6">
        <v>27940</v>
      </c>
      <c r="J80" s="6">
        <v>326128</v>
      </c>
      <c r="K80" s="6">
        <v>916608</v>
      </c>
      <c r="L80" s="6">
        <v>22769</v>
      </c>
      <c r="M80" s="6">
        <v>2491</v>
      </c>
      <c r="N80" s="6">
        <v>8940071</v>
      </c>
    </row>
    <row r="81" spans="1:14" ht="14.55" customHeight="1" x14ac:dyDescent="0.25">
      <c r="A81" s="4" t="s">
        <v>57</v>
      </c>
      <c r="B81" s="4" t="s">
        <v>69</v>
      </c>
      <c r="C81" s="4" t="s">
        <v>109</v>
      </c>
      <c r="D81" s="4" t="s">
        <v>124</v>
      </c>
      <c r="E81" s="6">
        <v>17434</v>
      </c>
      <c r="F81" s="6">
        <v>1</v>
      </c>
      <c r="G81" s="6">
        <v>20768</v>
      </c>
      <c r="H81" s="6">
        <v>3809</v>
      </c>
      <c r="I81" s="6">
        <v>31</v>
      </c>
      <c r="J81" s="6">
        <v>483</v>
      </c>
      <c r="K81" s="6">
        <v>1053</v>
      </c>
      <c r="L81" s="6">
        <v>2</v>
      </c>
      <c r="M81" s="6">
        <v>2</v>
      </c>
      <c r="N81" s="6">
        <v>43583</v>
      </c>
    </row>
    <row r="82" spans="1:14" ht="14.55" customHeight="1" x14ac:dyDescent="0.25">
      <c r="A82" s="4" t="s">
        <v>57</v>
      </c>
      <c r="B82" s="4" t="s">
        <v>69</v>
      </c>
      <c r="C82" s="4" t="s">
        <v>109</v>
      </c>
      <c r="D82" s="4" t="s">
        <v>125</v>
      </c>
      <c r="E82" s="6">
        <v>294342</v>
      </c>
      <c r="F82" s="6">
        <v>5</v>
      </c>
      <c r="G82" s="6">
        <v>132470</v>
      </c>
      <c r="H82" s="6">
        <v>53903</v>
      </c>
      <c r="I82" s="6">
        <v>193</v>
      </c>
      <c r="J82" s="6">
        <v>3490</v>
      </c>
      <c r="K82" s="6">
        <v>16934</v>
      </c>
      <c r="L82" s="6">
        <v>38</v>
      </c>
      <c r="M82" s="6">
        <v>3</v>
      </c>
      <c r="N82" s="6">
        <v>501378</v>
      </c>
    </row>
    <row r="83" spans="1:14" ht="14.55" customHeight="1" x14ac:dyDescent="0.25">
      <c r="A83" s="4" t="s">
        <v>57</v>
      </c>
      <c r="B83" s="4" t="s">
        <v>69</v>
      </c>
      <c r="C83" s="4" t="s">
        <v>109</v>
      </c>
      <c r="D83" s="4" t="s">
        <v>126</v>
      </c>
      <c r="E83" s="6">
        <v>5112346</v>
      </c>
      <c r="F83" s="6">
        <v>506</v>
      </c>
      <c r="G83" s="6">
        <v>1478649</v>
      </c>
      <c r="H83" s="6">
        <v>491040</v>
      </c>
      <c r="I83" s="6">
        <v>27594</v>
      </c>
      <c r="J83" s="6">
        <v>320565</v>
      </c>
      <c r="K83" s="6">
        <v>894482</v>
      </c>
      <c r="L83" s="6">
        <v>22567</v>
      </c>
      <c r="M83" s="6">
        <v>2468</v>
      </c>
      <c r="N83" s="6">
        <v>8350217</v>
      </c>
    </row>
    <row r="84" spans="1:14" ht="14.55" customHeight="1" x14ac:dyDescent="0.25">
      <c r="A84" s="4" t="s">
        <v>57</v>
      </c>
      <c r="B84" s="4" t="s">
        <v>69</v>
      </c>
      <c r="C84" s="4" t="s">
        <v>109</v>
      </c>
      <c r="D84" s="4" t="s">
        <v>127</v>
      </c>
      <c r="E84" s="6">
        <v>28569</v>
      </c>
      <c r="F84" s="6"/>
      <c r="G84" s="6">
        <v>8099</v>
      </c>
      <c r="H84" s="6">
        <v>2194</v>
      </c>
      <c r="I84" s="6">
        <v>122</v>
      </c>
      <c r="J84" s="6">
        <v>1590</v>
      </c>
      <c r="K84" s="6">
        <v>4139</v>
      </c>
      <c r="L84" s="6">
        <v>162</v>
      </c>
      <c r="M84" s="6">
        <v>18</v>
      </c>
      <c r="N84" s="6">
        <v>44893</v>
      </c>
    </row>
    <row r="85" spans="1:14" ht="14.55" customHeight="1" x14ac:dyDescent="0.25">
      <c r="A85" s="4" t="s">
        <v>57</v>
      </c>
      <c r="B85" s="4" t="s">
        <v>69</v>
      </c>
      <c r="C85" s="4" t="s">
        <v>128</v>
      </c>
      <c r="D85" s="4" t="s">
        <v>109</v>
      </c>
      <c r="E85" s="6">
        <v>132651</v>
      </c>
      <c r="F85" s="6">
        <v>6</v>
      </c>
      <c r="G85" s="6">
        <v>103514</v>
      </c>
      <c r="H85" s="6">
        <v>26477</v>
      </c>
      <c r="I85" s="6">
        <v>303</v>
      </c>
      <c r="J85" s="6">
        <v>4725</v>
      </c>
      <c r="K85" s="6">
        <v>11980</v>
      </c>
      <c r="L85" s="6">
        <v>179</v>
      </c>
      <c r="M85" s="6">
        <v>23</v>
      </c>
      <c r="N85" s="6">
        <v>279858</v>
      </c>
    </row>
    <row r="86" spans="1:14" ht="14.55" customHeight="1" x14ac:dyDescent="0.25">
      <c r="A86" s="4" t="s">
        <v>57</v>
      </c>
      <c r="B86" s="4" t="s">
        <v>69</v>
      </c>
      <c r="C86" s="4" t="s">
        <v>128</v>
      </c>
      <c r="D86" s="4" t="s">
        <v>124</v>
      </c>
      <c r="E86" s="6">
        <v>13059</v>
      </c>
      <c r="F86" s="6">
        <v>1</v>
      </c>
      <c r="G86" s="6">
        <v>18935</v>
      </c>
      <c r="H86" s="6">
        <v>3348</v>
      </c>
      <c r="I86" s="6">
        <v>30</v>
      </c>
      <c r="J86" s="6">
        <v>460</v>
      </c>
      <c r="K86" s="6">
        <v>729</v>
      </c>
      <c r="L86" s="6">
        <v>2</v>
      </c>
      <c r="M86" s="6">
        <v>2</v>
      </c>
      <c r="N86" s="6">
        <v>36566</v>
      </c>
    </row>
    <row r="87" spans="1:14" ht="14.55" customHeight="1" x14ac:dyDescent="0.25">
      <c r="A87" s="4" t="s">
        <v>57</v>
      </c>
      <c r="B87" s="4" t="s">
        <v>69</v>
      </c>
      <c r="C87" s="4" t="s">
        <v>128</v>
      </c>
      <c r="D87" s="4" t="s">
        <v>125</v>
      </c>
      <c r="E87" s="6">
        <v>91023</v>
      </c>
      <c r="F87" s="6">
        <v>5</v>
      </c>
      <c r="G87" s="6">
        <v>76480</v>
      </c>
      <c r="H87" s="6">
        <v>20936</v>
      </c>
      <c r="I87" s="6">
        <v>151</v>
      </c>
      <c r="J87" s="6">
        <v>2680</v>
      </c>
      <c r="K87" s="6">
        <v>7112</v>
      </c>
      <c r="L87" s="6">
        <v>16</v>
      </c>
      <c r="M87" s="6">
        <v>3</v>
      </c>
      <c r="N87" s="6">
        <v>198406</v>
      </c>
    </row>
    <row r="88" spans="1:14" ht="14.55" customHeight="1" x14ac:dyDescent="0.25">
      <c r="A88" s="4" t="s">
        <v>57</v>
      </c>
      <c r="B88" s="4" t="s">
        <v>69</v>
      </c>
      <c r="C88" s="4" t="s">
        <v>128</v>
      </c>
      <c r="D88" s="4" t="s">
        <v>127</v>
      </c>
      <c r="E88" s="6">
        <v>28569</v>
      </c>
      <c r="F88" s="6"/>
      <c r="G88" s="6">
        <v>8099</v>
      </c>
      <c r="H88" s="6">
        <v>2193</v>
      </c>
      <c r="I88" s="6">
        <v>122</v>
      </c>
      <c r="J88" s="6">
        <v>1585</v>
      </c>
      <c r="K88" s="6">
        <v>4139</v>
      </c>
      <c r="L88" s="6">
        <v>161</v>
      </c>
      <c r="M88" s="6">
        <v>18</v>
      </c>
      <c r="N88" s="6">
        <v>44886</v>
      </c>
    </row>
    <row r="89" spans="1:14" ht="14.55" customHeight="1" x14ac:dyDescent="0.25">
      <c r="A89" s="4" t="s">
        <v>57</v>
      </c>
      <c r="B89" s="4" t="s">
        <v>69</v>
      </c>
      <c r="C89" s="4" t="s">
        <v>129</v>
      </c>
      <c r="D89" s="4" t="s">
        <v>109</v>
      </c>
      <c r="E89" s="6">
        <v>207694</v>
      </c>
      <c r="F89" s="6"/>
      <c r="G89" s="6">
        <v>57823</v>
      </c>
      <c r="H89" s="6">
        <v>33429</v>
      </c>
      <c r="I89" s="6">
        <v>43</v>
      </c>
      <c r="J89" s="6">
        <v>838</v>
      </c>
      <c r="K89" s="6">
        <v>10146</v>
      </c>
      <c r="L89" s="6">
        <v>23</v>
      </c>
      <c r="M89" s="6"/>
      <c r="N89" s="6">
        <v>309996</v>
      </c>
    </row>
    <row r="90" spans="1:14" ht="14.55" customHeight="1" x14ac:dyDescent="0.25">
      <c r="A90" s="4" t="s">
        <v>57</v>
      </c>
      <c r="B90" s="4" t="s">
        <v>69</v>
      </c>
      <c r="C90" s="4" t="s">
        <v>129</v>
      </c>
      <c r="D90" s="4" t="s">
        <v>124</v>
      </c>
      <c r="E90" s="6">
        <v>4375</v>
      </c>
      <c r="F90" s="6"/>
      <c r="G90" s="6">
        <v>1833</v>
      </c>
      <c r="H90" s="6">
        <v>461</v>
      </c>
      <c r="I90" s="6">
        <v>1</v>
      </c>
      <c r="J90" s="6">
        <v>23</v>
      </c>
      <c r="K90" s="6">
        <v>324</v>
      </c>
      <c r="L90" s="6"/>
      <c r="M90" s="6"/>
      <c r="N90" s="6">
        <v>7017</v>
      </c>
    </row>
    <row r="91" spans="1:14" ht="14.55" customHeight="1" x14ac:dyDescent="0.25">
      <c r="A91" s="4" t="s">
        <v>57</v>
      </c>
      <c r="B91" s="4" t="s">
        <v>69</v>
      </c>
      <c r="C91" s="4" t="s">
        <v>129</v>
      </c>
      <c r="D91" s="4" t="s">
        <v>125</v>
      </c>
      <c r="E91" s="6">
        <v>203319</v>
      </c>
      <c r="F91" s="6"/>
      <c r="G91" s="6">
        <v>55990</v>
      </c>
      <c r="H91" s="6">
        <v>32967</v>
      </c>
      <c r="I91" s="6">
        <v>42</v>
      </c>
      <c r="J91" s="6">
        <v>810</v>
      </c>
      <c r="K91" s="6">
        <v>9822</v>
      </c>
      <c r="L91" s="6">
        <v>22</v>
      </c>
      <c r="M91" s="6"/>
      <c r="N91" s="6">
        <v>302972</v>
      </c>
    </row>
    <row r="92" spans="1:14" ht="14.55" customHeight="1" x14ac:dyDescent="0.25">
      <c r="A92" s="4" t="s">
        <v>57</v>
      </c>
      <c r="B92" s="4" t="s">
        <v>69</v>
      </c>
      <c r="C92" s="4" t="s">
        <v>129</v>
      </c>
      <c r="D92" s="4" t="s">
        <v>127</v>
      </c>
      <c r="E92" s="6"/>
      <c r="F92" s="6"/>
      <c r="G92" s="6"/>
      <c r="H92" s="6">
        <v>1</v>
      </c>
      <c r="I92" s="6"/>
      <c r="J92" s="6">
        <v>5</v>
      </c>
      <c r="K92" s="6"/>
      <c r="L92" s="6">
        <v>1</v>
      </c>
      <c r="M92" s="6"/>
      <c r="N92" s="6">
        <v>7</v>
      </c>
    </row>
    <row r="93" spans="1:14" ht="14.55" customHeight="1" x14ac:dyDescent="0.25">
      <c r="A93" s="4" t="s">
        <v>57</v>
      </c>
      <c r="B93" s="4" t="s">
        <v>69</v>
      </c>
      <c r="C93" s="4" t="s">
        <v>130</v>
      </c>
      <c r="D93" s="4" t="s">
        <v>109</v>
      </c>
      <c r="E93" s="6">
        <v>5112346</v>
      </c>
      <c r="F93" s="6">
        <v>506</v>
      </c>
      <c r="G93" s="6">
        <v>1478649</v>
      </c>
      <c r="H93" s="6">
        <v>491040</v>
      </c>
      <c r="I93" s="6">
        <v>27594</v>
      </c>
      <c r="J93" s="6">
        <v>320565</v>
      </c>
      <c r="K93" s="6">
        <v>894482</v>
      </c>
      <c r="L93" s="6">
        <v>22567</v>
      </c>
      <c r="M93" s="6">
        <v>2468</v>
      </c>
      <c r="N93" s="6">
        <v>8350217</v>
      </c>
    </row>
    <row r="94" spans="1:14" ht="14.55" customHeight="1" x14ac:dyDescent="0.25">
      <c r="A94" s="4" t="s">
        <v>57</v>
      </c>
      <c r="B94" s="4" t="s">
        <v>69</v>
      </c>
      <c r="C94" s="4" t="s">
        <v>130</v>
      </c>
      <c r="D94" s="4" t="s">
        <v>126</v>
      </c>
      <c r="E94" s="6">
        <v>5112346</v>
      </c>
      <c r="F94" s="6">
        <v>506</v>
      </c>
      <c r="G94" s="6">
        <v>1478649</v>
      </c>
      <c r="H94" s="6">
        <v>491040</v>
      </c>
      <c r="I94" s="6">
        <v>27594</v>
      </c>
      <c r="J94" s="6">
        <v>320565</v>
      </c>
      <c r="K94" s="6">
        <v>894482</v>
      </c>
      <c r="L94" s="6">
        <v>22567</v>
      </c>
      <c r="M94" s="6">
        <v>2468</v>
      </c>
      <c r="N94" s="6">
        <v>8350217</v>
      </c>
    </row>
    <row r="95" spans="1:14" ht="14.55" customHeight="1" x14ac:dyDescent="0.25">
      <c r="A95" s="4" t="s">
        <v>57</v>
      </c>
      <c r="B95" s="4" t="s">
        <v>70</v>
      </c>
      <c r="C95" s="4" t="s">
        <v>109</v>
      </c>
      <c r="D95" s="4" t="s">
        <v>109</v>
      </c>
      <c r="E95" s="6">
        <v>5268687</v>
      </c>
      <c r="F95" s="6">
        <v>277</v>
      </c>
      <c r="G95" s="6">
        <v>1647464</v>
      </c>
      <c r="H95" s="6">
        <v>562320</v>
      </c>
      <c r="I95" s="6">
        <v>28571</v>
      </c>
      <c r="J95" s="6">
        <v>333916</v>
      </c>
      <c r="K95" s="6">
        <v>937864</v>
      </c>
      <c r="L95" s="6">
        <v>21530</v>
      </c>
      <c r="M95" s="6">
        <v>2615</v>
      </c>
      <c r="N95" s="6">
        <v>8803244</v>
      </c>
    </row>
    <row r="96" spans="1:14" ht="14.55" customHeight="1" x14ac:dyDescent="0.25">
      <c r="A96" s="4" t="s">
        <v>57</v>
      </c>
      <c r="B96" s="4" t="s">
        <v>70</v>
      </c>
      <c r="C96" s="4" t="s">
        <v>109</v>
      </c>
      <c r="D96" s="4" t="s">
        <v>124</v>
      </c>
      <c r="E96" s="6">
        <v>16085</v>
      </c>
      <c r="F96" s="6"/>
      <c r="G96" s="6">
        <v>19875</v>
      </c>
      <c r="H96" s="6">
        <v>3175</v>
      </c>
      <c r="I96" s="6">
        <v>25</v>
      </c>
      <c r="J96" s="6">
        <v>402</v>
      </c>
      <c r="K96" s="6">
        <v>1003</v>
      </c>
      <c r="L96" s="6">
        <v>5</v>
      </c>
      <c r="M96" s="6">
        <v>2</v>
      </c>
      <c r="N96" s="6">
        <v>40572</v>
      </c>
    </row>
    <row r="97" spans="1:14" ht="14.55" customHeight="1" x14ac:dyDescent="0.25">
      <c r="A97" s="4" t="s">
        <v>57</v>
      </c>
      <c r="B97" s="4" t="s">
        <v>70</v>
      </c>
      <c r="C97" s="4" t="s">
        <v>109</v>
      </c>
      <c r="D97" s="4" t="s">
        <v>125</v>
      </c>
      <c r="E97" s="6">
        <v>325433</v>
      </c>
      <c r="F97" s="6">
        <v>4</v>
      </c>
      <c r="G97" s="6">
        <v>143988</v>
      </c>
      <c r="H97" s="6">
        <v>64576</v>
      </c>
      <c r="I97" s="6">
        <v>209</v>
      </c>
      <c r="J97" s="6">
        <v>3684</v>
      </c>
      <c r="K97" s="6">
        <v>20217</v>
      </c>
      <c r="L97" s="6">
        <v>71</v>
      </c>
      <c r="M97" s="6">
        <v>5</v>
      </c>
      <c r="N97" s="6">
        <v>558187</v>
      </c>
    </row>
    <row r="98" spans="1:14" ht="14.55" customHeight="1" x14ac:dyDescent="0.25">
      <c r="A98" s="4" t="s">
        <v>57</v>
      </c>
      <c r="B98" s="4" t="s">
        <v>70</v>
      </c>
      <c r="C98" s="4" t="s">
        <v>109</v>
      </c>
      <c r="D98" s="4" t="s">
        <v>126</v>
      </c>
      <c r="E98" s="6">
        <v>4901399</v>
      </c>
      <c r="F98" s="6">
        <v>273</v>
      </c>
      <c r="G98" s="6">
        <v>1475525</v>
      </c>
      <c r="H98" s="6">
        <v>492364</v>
      </c>
      <c r="I98" s="6">
        <v>28213</v>
      </c>
      <c r="J98" s="6">
        <v>328266</v>
      </c>
      <c r="K98" s="6">
        <v>912312</v>
      </c>
      <c r="L98" s="6">
        <v>21317</v>
      </c>
      <c r="M98" s="6">
        <v>2592</v>
      </c>
      <c r="N98" s="6">
        <v>8162261</v>
      </c>
    </row>
    <row r="99" spans="1:14" ht="14.55" customHeight="1" x14ac:dyDescent="0.25">
      <c r="A99" s="4" t="s">
        <v>57</v>
      </c>
      <c r="B99" s="4" t="s">
        <v>70</v>
      </c>
      <c r="C99" s="4" t="s">
        <v>109</v>
      </c>
      <c r="D99" s="4" t="s">
        <v>127</v>
      </c>
      <c r="E99" s="6">
        <v>25770</v>
      </c>
      <c r="F99" s="6"/>
      <c r="G99" s="6">
        <v>8076</v>
      </c>
      <c r="H99" s="6">
        <v>2205</v>
      </c>
      <c r="I99" s="6">
        <v>124</v>
      </c>
      <c r="J99" s="6">
        <v>1564</v>
      </c>
      <c r="K99" s="6">
        <v>4332</v>
      </c>
      <c r="L99" s="6">
        <v>137</v>
      </c>
      <c r="M99" s="6">
        <v>16</v>
      </c>
      <c r="N99" s="6">
        <v>42224</v>
      </c>
    </row>
    <row r="100" spans="1:14" ht="14.55" customHeight="1" x14ac:dyDescent="0.25">
      <c r="A100" s="4" t="s">
        <v>57</v>
      </c>
      <c r="B100" s="4" t="s">
        <v>70</v>
      </c>
      <c r="C100" s="4" t="s">
        <v>128</v>
      </c>
      <c r="D100" s="4" t="s">
        <v>109</v>
      </c>
      <c r="E100" s="6">
        <v>123268</v>
      </c>
      <c r="F100" s="6">
        <v>3</v>
      </c>
      <c r="G100" s="6">
        <v>98990</v>
      </c>
      <c r="H100" s="6">
        <v>24640</v>
      </c>
      <c r="I100" s="6">
        <v>314</v>
      </c>
      <c r="J100" s="6">
        <v>4518</v>
      </c>
      <c r="K100" s="6">
        <v>11735</v>
      </c>
      <c r="L100" s="6">
        <v>166</v>
      </c>
      <c r="M100" s="6">
        <v>23</v>
      </c>
      <c r="N100" s="6">
        <v>263657</v>
      </c>
    </row>
    <row r="101" spans="1:14" ht="14.55" customHeight="1" x14ac:dyDescent="0.25">
      <c r="A101" s="4" t="s">
        <v>57</v>
      </c>
      <c r="B101" s="4" t="s">
        <v>70</v>
      </c>
      <c r="C101" s="4" t="s">
        <v>128</v>
      </c>
      <c r="D101" s="4" t="s">
        <v>124</v>
      </c>
      <c r="E101" s="6">
        <v>11871</v>
      </c>
      <c r="F101" s="6"/>
      <c r="G101" s="6">
        <v>18084</v>
      </c>
      <c r="H101" s="6">
        <v>2651</v>
      </c>
      <c r="I101" s="6">
        <v>24</v>
      </c>
      <c r="J101" s="6">
        <v>388</v>
      </c>
      <c r="K101" s="6">
        <v>732</v>
      </c>
      <c r="L101" s="6">
        <v>5</v>
      </c>
      <c r="M101" s="6">
        <v>2</v>
      </c>
      <c r="N101" s="6">
        <v>33757</v>
      </c>
    </row>
    <row r="102" spans="1:14" ht="14.55" customHeight="1" x14ac:dyDescent="0.25">
      <c r="A102" s="4" t="s">
        <v>57</v>
      </c>
      <c r="B102" s="4" t="s">
        <v>70</v>
      </c>
      <c r="C102" s="4" t="s">
        <v>128</v>
      </c>
      <c r="D102" s="4" t="s">
        <v>125</v>
      </c>
      <c r="E102" s="6">
        <v>85627</v>
      </c>
      <c r="F102" s="6">
        <v>3</v>
      </c>
      <c r="G102" s="6">
        <v>72830</v>
      </c>
      <c r="H102" s="6">
        <v>19784</v>
      </c>
      <c r="I102" s="6">
        <v>166</v>
      </c>
      <c r="J102" s="6">
        <v>2575</v>
      </c>
      <c r="K102" s="6">
        <v>6671</v>
      </c>
      <c r="L102" s="6">
        <v>25</v>
      </c>
      <c r="M102" s="6">
        <v>5</v>
      </c>
      <c r="N102" s="6">
        <v>187686</v>
      </c>
    </row>
    <row r="103" spans="1:14" ht="14.55" customHeight="1" x14ac:dyDescent="0.25">
      <c r="A103" s="4" t="s">
        <v>57</v>
      </c>
      <c r="B103" s="4" t="s">
        <v>70</v>
      </c>
      <c r="C103" s="4" t="s">
        <v>128</v>
      </c>
      <c r="D103" s="4" t="s">
        <v>127</v>
      </c>
      <c r="E103" s="6">
        <v>25770</v>
      </c>
      <c r="F103" s="6"/>
      <c r="G103" s="6">
        <v>8076</v>
      </c>
      <c r="H103" s="6">
        <v>2205</v>
      </c>
      <c r="I103" s="6">
        <v>124</v>
      </c>
      <c r="J103" s="6">
        <v>1555</v>
      </c>
      <c r="K103" s="6">
        <v>4332</v>
      </c>
      <c r="L103" s="6">
        <v>136</v>
      </c>
      <c r="M103" s="6">
        <v>16</v>
      </c>
      <c r="N103" s="6">
        <v>42214</v>
      </c>
    </row>
    <row r="104" spans="1:14" ht="14.55" customHeight="1" x14ac:dyDescent="0.25">
      <c r="A104" s="4" t="s">
        <v>57</v>
      </c>
      <c r="B104" s="4" t="s">
        <v>70</v>
      </c>
      <c r="C104" s="4" t="s">
        <v>129</v>
      </c>
      <c r="D104" s="4" t="s">
        <v>109</v>
      </c>
      <c r="E104" s="6">
        <v>244020</v>
      </c>
      <c r="F104" s="6">
        <v>1</v>
      </c>
      <c r="G104" s="6">
        <v>72949</v>
      </c>
      <c r="H104" s="6">
        <v>45316</v>
      </c>
      <c r="I104" s="6">
        <v>44</v>
      </c>
      <c r="J104" s="6">
        <v>1132</v>
      </c>
      <c r="K104" s="6">
        <v>13817</v>
      </c>
      <c r="L104" s="6">
        <v>47</v>
      </c>
      <c r="M104" s="6"/>
      <c r="N104" s="6">
        <v>377326</v>
      </c>
    </row>
    <row r="105" spans="1:14" ht="14.55" customHeight="1" x14ac:dyDescent="0.25">
      <c r="A105" s="4" t="s">
        <v>57</v>
      </c>
      <c r="B105" s="4" t="s">
        <v>70</v>
      </c>
      <c r="C105" s="4" t="s">
        <v>129</v>
      </c>
      <c r="D105" s="4" t="s">
        <v>124</v>
      </c>
      <c r="E105" s="6">
        <v>4214</v>
      </c>
      <c r="F105" s="6"/>
      <c r="G105" s="6">
        <v>1791</v>
      </c>
      <c r="H105" s="6">
        <v>524</v>
      </c>
      <c r="I105" s="6">
        <v>1</v>
      </c>
      <c r="J105" s="6">
        <v>14</v>
      </c>
      <c r="K105" s="6">
        <v>271</v>
      </c>
      <c r="L105" s="6"/>
      <c r="M105" s="6"/>
      <c r="N105" s="6">
        <v>6815</v>
      </c>
    </row>
    <row r="106" spans="1:14" ht="14.55" customHeight="1" x14ac:dyDescent="0.25">
      <c r="A106" s="4" t="s">
        <v>57</v>
      </c>
      <c r="B106" s="4" t="s">
        <v>70</v>
      </c>
      <c r="C106" s="4" t="s">
        <v>129</v>
      </c>
      <c r="D106" s="4" t="s">
        <v>125</v>
      </c>
      <c r="E106" s="6">
        <v>239806</v>
      </c>
      <c r="F106" s="6">
        <v>1</v>
      </c>
      <c r="G106" s="6">
        <v>71158</v>
      </c>
      <c r="H106" s="6">
        <v>44792</v>
      </c>
      <c r="I106" s="6">
        <v>43</v>
      </c>
      <c r="J106" s="6">
        <v>1109</v>
      </c>
      <c r="K106" s="6">
        <v>13546</v>
      </c>
      <c r="L106" s="6">
        <v>46</v>
      </c>
      <c r="M106" s="6"/>
      <c r="N106" s="6">
        <v>370501</v>
      </c>
    </row>
    <row r="107" spans="1:14" ht="14.55" customHeight="1" x14ac:dyDescent="0.25">
      <c r="A107" s="4" t="s">
        <v>57</v>
      </c>
      <c r="B107" s="4" t="s">
        <v>70</v>
      </c>
      <c r="C107" s="4" t="s">
        <v>129</v>
      </c>
      <c r="D107" s="4" t="s">
        <v>127</v>
      </c>
      <c r="E107" s="6"/>
      <c r="F107" s="6"/>
      <c r="G107" s="6"/>
      <c r="H107" s="6"/>
      <c r="I107" s="6"/>
      <c r="J107" s="6">
        <v>9</v>
      </c>
      <c r="K107" s="6"/>
      <c r="L107" s="6">
        <v>1</v>
      </c>
      <c r="M107" s="6"/>
      <c r="N107" s="6">
        <v>10</v>
      </c>
    </row>
    <row r="108" spans="1:14" ht="14.55" customHeight="1" x14ac:dyDescent="0.25">
      <c r="A108" s="4" t="s">
        <v>57</v>
      </c>
      <c r="B108" s="4" t="s">
        <v>70</v>
      </c>
      <c r="C108" s="4" t="s">
        <v>130</v>
      </c>
      <c r="D108" s="4" t="s">
        <v>109</v>
      </c>
      <c r="E108" s="6">
        <v>4901399</v>
      </c>
      <c r="F108" s="6">
        <v>273</v>
      </c>
      <c r="G108" s="6">
        <v>1475525</v>
      </c>
      <c r="H108" s="6">
        <v>492364</v>
      </c>
      <c r="I108" s="6">
        <v>28213</v>
      </c>
      <c r="J108" s="6">
        <v>328266</v>
      </c>
      <c r="K108" s="6">
        <v>912312</v>
      </c>
      <c r="L108" s="6">
        <v>21317</v>
      </c>
      <c r="M108" s="6">
        <v>2592</v>
      </c>
      <c r="N108" s="6">
        <v>8162261</v>
      </c>
    </row>
    <row r="109" spans="1:14" ht="14.55" customHeight="1" x14ac:dyDescent="0.25">
      <c r="A109" s="4" t="s">
        <v>57</v>
      </c>
      <c r="B109" s="4" t="s">
        <v>70</v>
      </c>
      <c r="C109" s="4" t="s">
        <v>130</v>
      </c>
      <c r="D109" s="4" t="s">
        <v>126</v>
      </c>
      <c r="E109" s="6">
        <v>4901399</v>
      </c>
      <c r="F109" s="6">
        <v>273</v>
      </c>
      <c r="G109" s="6">
        <v>1475525</v>
      </c>
      <c r="H109" s="6">
        <v>492364</v>
      </c>
      <c r="I109" s="6">
        <v>28213</v>
      </c>
      <c r="J109" s="6">
        <v>328266</v>
      </c>
      <c r="K109" s="6">
        <v>912312</v>
      </c>
      <c r="L109" s="6">
        <v>21317</v>
      </c>
      <c r="M109" s="6">
        <v>2592</v>
      </c>
      <c r="N109" s="6">
        <v>8162261</v>
      </c>
    </row>
    <row r="110" spans="1:14" ht="14.55" customHeight="1" x14ac:dyDescent="0.25">
      <c r="A110" s="4" t="s">
        <v>57</v>
      </c>
      <c r="B110" s="4" t="s">
        <v>71</v>
      </c>
      <c r="C110" s="4" t="s">
        <v>109</v>
      </c>
      <c r="D110" s="4" t="s">
        <v>109</v>
      </c>
      <c r="E110" s="6">
        <v>5445307</v>
      </c>
      <c r="F110" s="6">
        <v>316</v>
      </c>
      <c r="G110" s="6">
        <v>1661497</v>
      </c>
      <c r="H110" s="6">
        <v>585287</v>
      </c>
      <c r="I110" s="6">
        <v>28321</v>
      </c>
      <c r="J110" s="6">
        <v>318457</v>
      </c>
      <c r="K110" s="6">
        <v>892806</v>
      </c>
      <c r="L110" s="6">
        <v>22224</v>
      </c>
      <c r="M110" s="6">
        <v>2331</v>
      </c>
      <c r="N110" s="6">
        <v>8956546</v>
      </c>
    </row>
    <row r="111" spans="1:14" ht="14.55" customHeight="1" x14ac:dyDescent="0.25">
      <c r="A111" s="4" t="s">
        <v>57</v>
      </c>
      <c r="B111" s="4" t="s">
        <v>71</v>
      </c>
      <c r="C111" s="4" t="s">
        <v>109</v>
      </c>
      <c r="D111" s="4" t="s">
        <v>124</v>
      </c>
      <c r="E111" s="6">
        <v>16665</v>
      </c>
      <c r="F111" s="6"/>
      <c r="G111" s="6">
        <v>21135</v>
      </c>
      <c r="H111" s="6">
        <v>3453</v>
      </c>
      <c r="I111" s="6">
        <v>28</v>
      </c>
      <c r="J111" s="6">
        <v>401</v>
      </c>
      <c r="K111" s="6">
        <v>914</v>
      </c>
      <c r="L111" s="6">
        <v>7</v>
      </c>
      <c r="M111" s="6">
        <v>5</v>
      </c>
      <c r="N111" s="6">
        <v>42608</v>
      </c>
    </row>
    <row r="112" spans="1:14" ht="14.55" customHeight="1" x14ac:dyDescent="0.25">
      <c r="A112" s="4" t="s">
        <v>57</v>
      </c>
      <c r="B112" s="4" t="s">
        <v>71</v>
      </c>
      <c r="C112" s="4" t="s">
        <v>109</v>
      </c>
      <c r="D112" s="4" t="s">
        <v>125</v>
      </c>
      <c r="E112" s="6">
        <v>375625</v>
      </c>
      <c r="F112" s="6"/>
      <c r="G112" s="6">
        <v>157195</v>
      </c>
      <c r="H112" s="6">
        <v>68552</v>
      </c>
      <c r="I112" s="6">
        <v>248</v>
      </c>
      <c r="J112" s="6">
        <v>3930</v>
      </c>
      <c r="K112" s="6">
        <v>19942</v>
      </c>
      <c r="L112" s="6">
        <v>47</v>
      </c>
      <c r="M112" s="6">
        <v>9</v>
      </c>
      <c r="N112" s="6">
        <v>625548</v>
      </c>
    </row>
    <row r="113" spans="1:14" ht="14.55" customHeight="1" x14ac:dyDescent="0.25">
      <c r="A113" s="4" t="s">
        <v>57</v>
      </c>
      <c r="B113" s="4" t="s">
        <v>71</v>
      </c>
      <c r="C113" s="4" t="s">
        <v>109</v>
      </c>
      <c r="D113" s="4" t="s">
        <v>126</v>
      </c>
      <c r="E113" s="6">
        <v>5028403</v>
      </c>
      <c r="F113" s="6">
        <v>316</v>
      </c>
      <c r="G113" s="6">
        <v>1475164</v>
      </c>
      <c r="H113" s="6">
        <v>510481</v>
      </c>
      <c r="I113" s="6">
        <v>27939</v>
      </c>
      <c r="J113" s="6">
        <v>312672</v>
      </c>
      <c r="K113" s="6">
        <v>867947</v>
      </c>
      <c r="L113" s="6">
        <v>22022</v>
      </c>
      <c r="M113" s="6">
        <v>2298</v>
      </c>
      <c r="N113" s="6">
        <v>8247242</v>
      </c>
    </row>
    <row r="114" spans="1:14" ht="14.55" customHeight="1" x14ac:dyDescent="0.25">
      <c r="A114" s="4" t="s">
        <v>57</v>
      </c>
      <c r="B114" s="4" t="s">
        <v>71</v>
      </c>
      <c r="C114" s="4" t="s">
        <v>109</v>
      </c>
      <c r="D114" s="4" t="s">
        <v>127</v>
      </c>
      <c r="E114" s="6">
        <v>24614</v>
      </c>
      <c r="F114" s="6"/>
      <c r="G114" s="6">
        <v>8003</v>
      </c>
      <c r="H114" s="6">
        <v>2801</v>
      </c>
      <c r="I114" s="6">
        <v>106</v>
      </c>
      <c r="J114" s="6">
        <v>1454</v>
      </c>
      <c r="K114" s="6">
        <v>4003</v>
      </c>
      <c r="L114" s="6">
        <v>148</v>
      </c>
      <c r="M114" s="6">
        <v>19</v>
      </c>
      <c r="N114" s="6">
        <v>41148</v>
      </c>
    </row>
    <row r="115" spans="1:14" ht="14.55" customHeight="1" x14ac:dyDescent="0.25">
      <c r="A115" s="4" t="s">
        <v>57</v>
      </c>
      <c r="B115" s="4" t="s">
        <v>71</v>
      </c>
      <c r="C115" s="4" t="s">
        <v>128</v>
      </c>
      <c r="D115" s="4" t="s">
        <v>109</v>
      </c>
      <c r="E115" s="6">
        <v>122009</v>
      </c>
      <c r="F115" s="6"/>
      <c r="G115" s="6">
        <v>101432</v>
      </c>
      <c r="H115" s="6">
        <v>26855</v>
      </c>
      <c r="I115" s="6">
        <v>323</v>
      </c>
      <c r="J115" s="6">
        <v>4506</v>
      </c>
      <c r="K115" s="6">
        <v>10593</v>
      </c>
      <c r="L115" s="6">
        <v>166</v>
      </c>
      <c r="M115" s="6">
        <v>29</v>
      </c>
      <c r="N115" s="6">
        <v>265913</v>
      </c>
    </row>
    <row r="116" spans="1:14" ht="14.55" customHeight="1" x14ac:dyDescent="0.25">
      <c r="A116" s="4" t="s">
        <v>57</v>
      </c>
      <c r="B116" s="4" t="s">
        <v>71</v>
      </c>
      <c r="C116" s="4" t="s">
        <v>128</v>
      </c>
      <c r="D116" s="4" t="s">
        <v>124</v>
      </c>
      <c r="E116" s="6">
        <v>10996</v>
      </c>
      <c r="F116" s="6"/>
      <c r="G116" s="6">
        <v>18999</v>
      </c>
      <c r="H116" s="6">
        <v>2744</v>
      </c>
      <c r="I116" s="6">
        <v>28</v>
      </c>
      <c r="J116" s="6">
        <v>371</v>
      </c>
      <c r="K116" s="6">
        <v>642</v>
      </c>
      <c r="L116" s="6">
        <v>6</v>
      </c>
      <c r="M116" s="6">
        <v>5</v>
      </c>
      <c r="N116" s="6">
        <v>33791</v>
      </c>
    </row>
    <row r="117" spans="1:14" ht="14.55" customHeight="1" x14ac:dyDescent="0.25">
      <c r="A117" s="4" t="s">
        <v>57</v>
      </c>
      <c r="B117" s="4" t="s">
        <v>71</v>
      </c>
      <c r="C117" s="4" t="s">
        <v>128</v>
      </c>
      <c r="D117" s="4" t="s">
        <v>125</v>
      </c>
      <c r="E117" s="6">
        <v>86399</v>
      </c>
      <c r="F117" s="6"/>
      <c r="G117" s="6">
        <v>74431</v>
      </c>
      <c r="H117" s="6">
        <v>21310</v>
      </c>
      <c r="I117" s="6">
        <v>189</v>
      </c>
      <c r="J117" s="6">
        <v>2704</v>
      </c>
      <c r="K117" s="6">
        <v>5948</v>
      </c>
      <c r="L117" s="6">
        <v>12</v>
      </c>
      <c r="M117" s="6">
        <v>5</v>
      </c>
      <c r="N117" s="6">
        <v>190998</v>
      </c>
    </row>
    <row r="118" spans="1:14" ht="14.55" customHeight="1" x14ac:dyDescent="0.25">
      <c r="A118" s="4" t="s">
        <v>57</v>
      </c>
      <c r="B118" s="4" t="s">
        <v>71</v>
      </c>
      <c r="C118" s="4" t="s">
        <v>128</v>
      </c>
      <c r="D118" s="4" t="s">
        <v>127</v>
      </c>
      <c r="E118" s="6">
        <v>24614</v>
      </c>
      <c r="F118" s="6"/>
      <c r="G118" s="6">
        <v>8002</v>
      </c>
      <c r="H118" s="6">
        <v>2801</v>
      </c>
      <c r="I118" s="6">
        <v>106</v>
      </c>
      <c r="J118" s="6">
        <v>1431</v>
      </c>
      <c r="K118" s="6">
        <v>4003</v>
      </c>
      <c r="L118" s="6">
        <v>148</v>
      </c>
      <c r="M118" s="6">
        <v>19</v>
      </c>
      <c r="N118" s="6">
        <v>41124</v>
      </c>
    </row>
    <row r="119" spans="1:14" ht="14.55" customHeight="1" x14ac:dyDescent="0.25">
      <c r="A119" s="4" t="s">
        <v>57</v>
      </c>
      <c r="B119" s="4" t="s">
        <v>71</v>
      </c>
      <c r="C119" s="4" t="s">
        <v>129</v>
      </c>
      <c r="D119" s="4" t="s">
        <v>109</v>
      </c>
      <c r="E119" s="6">
        <v>294895</v>
      </c>
      <c r="F119" s="6"/>
      <c r="G119" s="6">
        <v>84901</v>
      </c>
      <c r="H119" s="6">
        <v>47951</v>
      </c>
      <c r="I119" s="6">
        <v>59</v>
      </c>
      <c r="J119" s="6">
        <v>1279</v>
      </c>
      <c r="K119" s="6">
        <v>14266</v>
      </c>
      <c r="L119" s="6">
        <v>36</v>
      </c>
      <c r="M119" s="6">
        <v>4</v>
      </c>
      <c r="N119" s="6">
        <v>443391</v>
      </c>
    </row>
    <row r="120" spans="1:14" ht="14.55" customHeight="1" x14ac:dyDescent="0.25">
      <c r="A120" s="4" t="s">
        <v>57</v>
      </c>
      <c r="B120" s="4" t="s">
        <v>71</v>
      </c>
      <c r="C120" s="4" t="s">
        <v>129</v>
      </c>
      <c r="D120" s="4" t="s">
        <v>124</v>
      </c>
      <c r="E120" s="6">
        <v>5669</v>
      </c>
      <c r="F120" s="6"/>
      <c r="G120" s="6">
        <v>2136</v>
      </c>
      <c r="H120" s="6">
        <v>709</v>
      </c>
      <c r="I120" s="6"/>
      <c r="J120" s="6">
        <v>30</v>
      </c>
      <c r="K120" s="6">
        <v>272</v>
      </c>
      <c r="L120" s="6">
        <v>1</v>
      </c>
      <c r="M120" s="6"/>
      <c r="N120" s="6">
        <v>8817</v>
      </c>
    </row>
    <row r="121" spans="1:14" ht="14.55" customHeight="1" x14ac:dyDescent="0.25">
      <c r="A121" s="4" t="s">
        <v>57</v>
      </c>
      <c r="B121" s="4" t="s">
        <v>71</v>
      </c>
      <c r="C121" s="4" t="s">
        <v>129</v>
      </c>
      <c r="D121" s="4" t="s">
        <v>125</v>
      </c>
      <c r="E121" s="6">
        <v>289226</v>
      </c>
      <c r="F121" s="6"/>
      <c r="G121" s="6">
        <v>82764</v>
      </c>
      <c r="H121" s="6">
        <v>47242</v>
      </c>
      <c r="I121" s="6">
        <v>59</v>
      </c>
      <c r="J121" s="6">
        <v>1226</v>
      </c>
      <c r="K121" s="6">
        <v>13994</v>
      </c>
      <c r="L121" s="6">
        <v>35</v>
      </c>
      <c r="M121" s="6">
        <v>4</v>
      </c>
      <c r="N121" s="6">
        <v>434550</v>
      </c>
    </row>
    <row r="122" spans="1:14" ht="14.55" customHeight="1" x14ac:dyDescent="0.25">
      <c r="A122" s="4" t="s">
        <v>57</v>
      </c>
      <c r="B122" s="4" t="s">
        <v>71</v>
      </c>
      <c r="C122" s="4" t="s">
        <v>129</v>
      </c>
      <c r="D122" s="4" t="s">
        <v>127</v>
      </c>
      <c r="E122" s="6"/>
      <c r="F122" s="6"/>
      <c r="G122" s="6">
        <v>1</v>
      </c>
      <c r="H122" s="6"/>
      <c r="I122" s="6"/>
      <c r="J122" s="6">
        <v>23</v>
      </c>
      <c r="K122" s="6"/>
      <c r="L122" s="6"/>
      <c r="M122" s="6"/>
      <c r="N122" s="6">
        <v>24</v>
      </c>
    </row>
    <row r="123" spans="1:14" ht="14.55" customHeight="1" x14ac:dyDescent="0.25">
      <c r="A123" s="4" t="s">
        <v>57</v>
      </c>
      <c r="B123" s="4" t="s">
        <v>71</v>
      </c>
      <c r="C123" s="4" t="s">
        <v>130</v>
      </c>
      <c r="D123" s="4" t="s">
        <v>109</v>
      </c>
      <c r="E123" s="6">
        <v>5028403</v>
      </c>
      <c r="F123" s="6">
        <v>316</v>
      </c>
      <c r="G123" s="6">
        <v>1475164</v>
      </c>
      <c r="H123" s="6">
        <v>510481</v>
      </c>
      <c r="I123" s="6">
        <v>27939</v>
      </c>
      <c r="J123" s="6">
        <v>312672</v>
      </c>
      <c r="K123" s="6">
        <v>867947</v>
      </c>
      <c r="L123" s="6">
        <v>22022</v>
      </c>
      <c r="M123" s="6">
        <v>2298</v>
      </c>
      <c r="N123" s="6">
        <v>8247242</v>
      </c>
    </row>
    <row r="124" spans="1:14" ht="14.55" customHeight="1" x14ac:dyDescent="0.25">
      <c r="A124" s="4" t="s">
        <v>57</v>
      </c>
      <c r="B124" s="4" t="s">
        <v>71</v>
      </c>
      <c r="C124" s="4" t="s">
        <v>130</v>
      </c>
      <c r="D124" s="4" t="s">
        <v>126</v>
      </c>
      <c r="E124" s="6">
        <v>5028403</v>
      </c>
      <c r="F124" s="6">
        <v>316</v>
      </c>
      <c r="G124" s="6">
        <v>1475164</v>
      </c>
      <c r="H124" s="6">
        <v>510481</v>
      </c>
      <c r="I124" s="6">
        <v>27939</v>
      </c>
      <c r="J124" s="6">
        <v>312672</v>
      </c>
      <c r="K124" s="6">
        <v>867947</v>
      </c>
      <c r="L124" s="6">
        <v>22022</v>
      </c>
      <c r="M124" s="6">
        <v>2298</v>
      </c>
      <c r="N124" s="6">
        <v>8247242</v>
      </c>
    </row>
    <row r="125" spans="1:14" ht="14.55" customHeight="1" x14ac:dyDescent="0.25">
      <c r="A125" s="4" t="s">
        <v>58</v>
      </c>
      <c r="B125" s="4" t="s">
        <v>72</v>
      </c>
      <c r="C125" s="4" t="s">
        <v>109</v>
      </c>
      <c r="D125" s="4" t="s">
        <v>109</v>
      </c>
      <c r="E125" s="6">
        <v>4699866</v>
      </c>
      <c r="F125" s="6">
        <v>22457</v>
      </c>
      <c r="G125" s="6">
        <v>1586349</v>
      </c>
      <c r="H125" s="6">
        <v>495117</v>
      </c>
      <c r="I125" s="6">
        <v>25598</v>
      </c>
      <c r="J125" s="6">
        <v>326653</v>
      </c>
      <c r="K125" s="6">
        <v>911215</v>
      </c>
      <c r="L125" s="6">
        <v>28182</v>
      </c>
      <c r="M125" s="6">
        <v>2137</v>
      </c>
      <c r="N125" s="6">
        <v>8097574</v>
      </c>
    </row>
    <row r="126" spans="1:14" ht="14.55" customHeight="1" x14ac:dyDescent="0.25">
      <c r="A126" s="4" t="s">
        <v>58</v>
      </c>
      <c r="B126" s="4" t="s">
        <v>72</v>
      </c>
      <c r="C126" s="4" t="s">
        <v>109</v>
      </c>
      <c r="D126" s="4" t="s">
        <v>124</v>
      </c>
      <c r="E126" s="6">
        <v>11758</v>
      </c>
      <c r="F126" s="6">
        <v>115</v>
      </c>
      <c r="G126" s="6">
        <v>21072</v>
      </c>
      <c r="H126" s="6">
        <v>3380</v>
      </c>
      <c r="I126" s="6">
        <v>23</v>
      </c>
      <c r="J126" s="6">
        <v>550</v>
      </c>
      <c r="K126" s="6">
        <v>938</v>
      </c>
      <c r="L126" s="6">
        <v>1</v>
      </c>
      <c r="M126" s="6">
        <v>1</v>
      </c>
      <c r="N126" s="6">
        <v>37838</v>
      </c>
    </row>
    <row r="127" spans="1:14" ht="14.55" customHeight="1" x14ac:dyDescent="0.25">
      <c r="A127" s="4" t="s">
        <v>58</v>
      </c>
      <c r="B127" s="4" t="s">
        <v>72</v>
      </c>
      <c r="C127" s="4" t="s">
        <v>109</v>
      </c>
      <c r="D127" s="4" t="s">
        <v>125</v>
      </c>
      <c r="E127" s="6">
        <v>55456</v>
      </c>
      <c r="F127" s="6">
        <v>447</v>
      </c>
      <c r="G127" s="6">
        <v>54225</v>
      </c>
      <c r="H127" s="6">
        <v>14175</v>
      </c>
      <c r="I127" s="6">
        <v>69</v>
      </c>
      <c r="J127" s="6">
        <v>1404</v>
      </c>
      <c r="K127" s="6">
        <v>4243</v>
      </c>
      <c r="L127" s="6">
        <v>11</v>
      </c>
      <c r="M127" s="6">
        <v>4</v>
      </c>
      <c r="N127" s="6">
        <v>130034</v>
      </c>
    </row>
    <row r="128" spans="1:14" ht="14.55" customHeight="1" x14ac:dyDescent="0.25">
      <c r="A128" s="4" t="s">
        <v>58</v>
      </c>
      <c r="B128" s="4" t="s">
        <v>72</v>
      </c>
      <c r="C128" s="4" t="s">
        <v>109</v>
      </c>
      <c r="D128" s="4" t="s">
        <v>126</v>
      </c>
      <c r="E128" s="6">
        <v>4596230</v>
      </c>
      <c r="F128" s="6">
        <v>21834</v>
      </c>
      <c r="G128" s="6">
        <v>1498785</v>
      </c>
      <c r="H128" s="6">
        <v>473843</v>
      </c>
      <c r="I128" s="6">
        <v>25344</v>
      </c>
      <c r="J128" s="6">
        <v>322281</v>
      </c>
      <c r="K128" s="6">
        <v>899955</v>
      </c>
      <c r="L128" s="6">
        <v>27980</v>
      </c>
      <c r="M128" s="6">
        <v>2100</v>
      </c>
      <c r="N128" s="6">
        <v>7868352</v>
      </c>
    </row>
    <row r="129" spans="1:14" ht="14.55" customHeight="1" x14ac:dyDescent="0.25">
      <c r="A129" s="4" t="s">
        <v>58</v>
      </c>
      <c r="B129" s="4" t="s">
        <v>72</v>
      </c>
      <c r="C129" s="4" t="s">
        <v>109</v>
      </c>
      <c r="D129" s="4" t="s">
        <v>127</v>
      </c>
      <c r="E129" s="6">
        <v>36422</v>
      </c>
      <c r="F129" s="6">
        <v>61</v>
      </c>
      <c r="G129" s="6">
        <v>12267</v>
      </c>
      <c r="H129" s="6">
        <v>3719</v>
      </c>
      <c r="I129" s="6">
        <v>162</v>
      </c>
      <c r="J129" s="6">
        <v>2418</v>
      </c>
      <c r="K129" s="6">
        <v>6079</v>
      </c>
      <c r="L129" s="6">
        <v>190</v>
      </c>
      <c r="M129" s="6">
        <v>32</v>
      </c>
      <c r="N129" s="6">
        <v>61350</v>
      </c>
    </row>
    <row r="130" spans="1:14" ht="14.55" customHeight="1" x14ac:dyDescent="0.25">
      <c r="A130" s="4" t="s">
        <v>58</v>
      </c>
      <c r="B130" s="4" t="s">
        <v>72</v>
      </c>
      <c r="C130" s="4" t="s">
        <v>128</v>
      </c>
      <c r="D130" s="4" t="s">
        <v>109</v>
      </c>
      <c r="E130" s="6">
        <v>103636</v>
      </c>
      <c r="F130" s="6">
        <v>623</v>
      </c>
      <c r="G130" s="6">
        <v>87564</v>
      </c>
      <c r="H130" s="6">
        <v>21274</v>
      </c>
      <c r="I130" s="6">
        <v>254</v>
      </c>
      <c r="J130" s="6">
        <v>4372</v>
      </c>
      <c r="K130" s="6">
        <v>11260</v>
      </c>
      <c r="L130" s="6">
        <v>202</v>
      </c>
      <c r="M130" s="6">
        <v>37</v>
      </c>
      <c r="N130" s="6">
        <v>229222</v>
      </c>
    </row>
    <row r="131" spans="1:14" ht="14.55" customHeight="1" x14ac:dyDescent="0.25">
      <c r="A131" s="4" t="s">
        <v>58</v>
      </c>
      <c r="B131" s="4" t="s">
        <v>72</v>
      </c>
      <c r="C131" s="4" t="s">
        <v>128</v>
      </c>
      <c r="D131" s="4" t="s">
        <v>124</v>
      </c>
      <c r="E131" s="6">
        <v>11758</v>
      </c>
      <c r="F131" s="6">
        <v>115</v>
      </c>
      <c r="G131" s="6">
        <v>21072</v>
      </c>
      <c r="H131" s="6">
        <v>3380</v>
      </c>
      <c r="I131" s="6">
        <v>23</v>
      </c>
      <c r="J131" s="6">
        <v>550</v>
      </c>
      <c r="K131" s="6">
        <v>938</v>
      </c>
      <c r="L131" s="6">
        <v>1</v>
      </c>
      <c r="M131" s="6">
        <v>1</v>
      </c>
      <c r="N131" s="6">
        <v>37838</v>
      </c>
    </row>
    <row r="132" spans="1:14" ht="14.55" customHeight="1" x14ac:dyDescent="0.25">
      <c r="A132" s="4" t="s">
        <v>58</v>
      </c>
      <c r="B132" s="4" t="s">
        <v>72</v>
      </c>
      <c r="C132" s="4" t="s">
        <v>128</v>
      </c>
      <c r="D132" s="4" t="s">
        <v>125</v>
      </c>
      <c r="E132" s="6">
        <v>55456</v>
      </c>
      <c r="F132" s="6">
        <v>447</v>
      </c>
      <c r="G132" s="6">
        <v>54225</v>
      </c>
      <c r="H132" s="6">
        <v>14175</v>
      </c>
      <c r="I132" s="6">
        <v>69</v>
      </c>
      <c r="J132" s="6">
        <v>1404</v>
      </c>
      <c r="K132" s="6">
        <v>4243</v>
      </c>
      <c r="L132" s="6">
        <v>11</v>
      </c>
      <c r="M132" s="6">
        <v>4</v>
      </c>
      <c r="N132" s="6">
        <v>130034</v>
      </c>
    </row>
    <row r="133" spans="1:14" ht="14.55" customHeight="1" x14ac:dyDescent="0.25">
      <c r="A133" s="4" t="s">
        <v>58</v>
      </c>
      <c r="B133" s="4" t="s">
        <v>72</v>
      </c>
      <c r="C133" s="4" t="s">
        <v>128</v>
      </c>
      <c r="D133" s="4" t="s">
        <v>127</v>
      </c>
      <c r="E133" s="6">
        <v>36422</v>
      </c>
      <c r="F133" s="6">
        <v>61</v>
      </c>
      <c r="G133" s="6">
        <v>12267</v>
      </c>
      <c r="H133" s="6">
        <v>3719</v>
      </c>
      <c r="I133" s="6">
        <v>162</v>
      </c>
      <c r="J133" s="6">
        <v>2418</v>
      </c>
      <c r="K133" s="6">
        <v>6079</v>
      </c>
      <c r="L133" s="6">
        <v>190</v>
      </c>
      <c r="M133" s="6">
        <v>32</v>
      </c>
      <c r="N133" s="6">
        <v>61350</v>
      </c>
    </row>
    <row r="134" spans="1:14" ht="14.55" customHeight="1" x14ac:dyDescent="0.25">
      <c r="A134" s="4" t="s">
        <v>58</v>
      </c>
      <c r="B134" s="4" t="s">
        <v>72</v>
      </c>
      <c r="C134" s="4" t="s">
        <v>130</v>
      </c>
      <c r="D134" s="4" t="s">
        <v>109</v>
      </c>
      <c r="E134" s="6">
        <v>4596230</v>
      </c>
      <c r="F134" s="6">
        <v>21834</v>
      </c>
      <c r="G134" s="6">
        <v>1498785</v>
      </c>
      <c r="H134" s="6">
        <v>473843</v>
      </c>
      <c r="I134" s="6">
        <v>25344</v>
      </c>
      <c r="J134" s="6">
        <v>322281</v>
      </c>
      <c r="K134" s="6">
        <v>899955</v>
      </c>
      <c r="L134" s="6">
        <v>27980</v>
      </c>
      <c r="M134" s="6">
        <v>2100</v>
      </c>
      <c r="N134" s="6">
        <v>7868352</v>
      </c>
    </row>
    <row r="135" spans="1:14" ht="14.55" customHeight="1" x14ac:dyDescent="0.25">
      <c r="A135" s="4" t="s">
        <v>58</v>
      </c>
      <c r="B135" s="4" t="s">
        <v>72</v>
      </c>
      <c r="C135" s="4" t="s">
        <v>130</v>
      </c>
      <c r="D135" s="4" t="s">
        <v>126</v>
      </c>
      <c r="E135" s="6">
        <v>4596230</v>
      </c>
      <c r="F135" s="6">
        <v>21834</v>
      </c>
      <c r="G135" s="6">
        <v>1498785</v>
      </c>
      <c r="H135" s="6">
        <v>473843</v>
      </c>
      <c r="I135" s="6">
        <v>25344</v>
      </c>
      <c r="J135" s="6">
        <v>322281</v>
      </c>
      <c r="K135" s="6">
        <v>899955</v>
      </c>
      <c r="L135" s="6">
        <v>27980</v>
      </c>
      <c r="M135" s="6">
        <v>2100</v>
      </c>
      <c r="N135" s="6">
        <v>7868352</v>
      </c>
    </row>
    <row r="136" spans="1:14" ht="14.55" customHeight="1" x14ac:dyDescent="0.25">
      <c r="A136" s="4" t="s">
        <v>58</v>
      </c>
      <c r="B136" s="4" t="s">
        <v>73</v>
      </c>
      <c r="C136" s="4" t="s">
        <v>109</v>
      </c>
      <c r="D136" s="4" t="s">
        <v>109</v>
      </c>
      <c r="E136" s="6">
        <v>5004246</v>
      </c>
      <c r="F136" s="6">
        <v>7826</v>
      </c>
      <c r="G136" s="6">
        <v>1623196</v>
      </c>
      <c r="H136" s="6">
        <v>507308</v>
      </c>
      <c r="I136" s="6">
        <v>26542</v>
      </c>
      <c r="J136" s="6">
        <v>333135</v>
      </c>
      <c r="K136" s="6">
        <v>904104</v>
      </c>
      <c r="L136" s="6">
        <v>27549</v>
      </c>
      <c r="M136" s="6">
        <v>2334</v>
      </c>
      <c r="N136" s="6">
        <v>8436240</v>
      </c>
    </row>
    <row r="137" spans="1:14" ht="14.55" customHeight="1" x14ac:dyDescent="0.25">
      <c r="A137" s="4" t="s">
        <v>58</v>
      </c>
      <c r="B137" s="4" t="s">
        <v>73</v>
      </c>
      <c r="C137" s="4" t="s">
        <v>109</v>
      </c>
      <c r="D137" s="4" t="s">
        <v>124</v>
      </c>
      <c r="E137" s="6">
        <v>14608</v>
      </c>
      <c r="F137" s="6">
        <v>21</v>
      </c>
      <c r="G137" s="6">
        <v>22367</v>
      </c>
      <c r="H137" s="6">
        <v>3770</v>
      </c>
      <c r="I137" s="6">
        <v>30</v>
      </c>
      <c r="J137" s="6">
        <v>642</v>
      </c>
      <c r="K137" s="6">
        <v>1045</v>
      </c>
      <c r="L137" s="6">
        <v>3</v>
      </c>
      <c r="M137" s="6">
        <v>2</v>
      </c>
      <c r="N137" s="6">
        <v>42488</v>
      </c>
    </row>
    <row r="138" spans="1:14" ht="14.55" customHeight="1" x14ac:dyDescent="0.25">
      <c r="A138" s="4" t="s">
        <v>58</v>
      </c>
      <c r="B138" s="4" t="s">
        <v>73</v>
      </c>
      <c r="C138" s="4" t="s">
        <v>109</v>
      </c>
      <c r="D138" s="4" t="s">
        <v>125</v>
      </c>
      <c r="E138" s="6">
        <v>102047</v>
      </c>
      <c r="F138" s="6">
        <v>106</v>
      </c>
      <c r="G138" s="6">
        <v>68885</v>
      </c>
      <c r="H138" s="6">
        <v>20033</v>
      </c>
      <c r="I138" s="6">
        <v>87</v>
      </c>
      <c r="J138" s="6">
        <v>1952</v>
      </c>
      <c r="K138" s="6">
        <v>6116</v>
      </c>
      <c r="L138" s="6">
        <v>18</v>
      </c>
      <c r="M138" s="6">
        <v>2</v>
      </c>
      <c r="N138" s="6">
        <v>199246</v>
      </c>
    </row>
    <row r="139" spans="1:14" ht="14.55" customHeight="1" x14ac:dyDescent="0.25">
      <c r="A139" s="4" t="s">
        <v>58</v>
      </c>
      <c r="B139" s="4" t="s">
        <v>73</v>
      </c>
      <c r="C139" s="4" t="s">
        <v>109</v>
      </c>
      <c r="D139" s="4" t="s">
        <v>126</v>
      </c>
      <c r="E139" s="6">
        <v>4850481</v>
      </c>
      <c r="F139" s="6">
        <v>7682</v>
      </c>
      <c r="G139" s="6">
        <v>1519806</v>
      </c>
      <c r="H139" s="6">
        <v>480111</v>
      </c>
      <c r="I139" s="6">
        <v>26280</v>
      </c>
      <c r="J139" s="6">
        <v>328106</v>
      </c>
      <c r="K139" s="6">
        <v>890964</v>
      </c>
      <c r="L139" s="6">
        <v>27372</v>
      </c>
      <c r="M139" s="6">
        <v>2304</v>
      </c>
      <c r="N139" s="6">
        <v>8133106</v>
      </c>
    </row>
    <row r="140" spans="1:14" ht="14.55" customHeight="1" x14ac:dyDescent="0.25">
      <c r="A140" s="4" t="s">
        <v>58</v>
      </c>
      <c r="B140" s="4" t="s">
        <v>73</v>
      </c>
      <c r="C140" s="4" t="s">
        <v>109</v>
      </c>
      <c r="D140" s="4" t="s">
        <v>127</v>
      </c>
      <c r="E140" s="6">
        <v>37110</v>
      </c>
      <c r="F140" s="6">
        <v>17</v>
      </c>
      <c r="G140" s="6">
        <v>12138</v>
      </c>
      <c r="H140" s="6">
        <v>3394</v>
      </c>
      <c r="I140" s="6">
        <v>145</v>
      </c>
      <c r="J140" s="6">
        <v>2435</v>
      </c>
      <c r="K140" s="6">
        <v>5979</v>
      </c>
      <c r="L140" s="6">
        <v>156</v>
      </c>
      <c r="M140" s="6">
        <v>26</v>
      </c>
      <c r="N140" s="6">
        <v>61400</v>
      </c>
    </row>
    <row r="141" spans="1:14" ht="14.55" customHeight="1" x14ac:dyDescent="0.25">
      <c r="A141" s="4" t="s">
        <v>58</v>
      </c>
      <c r="B141" s="4" t="s">
        <v>73</v>
      </c>
      <c r="C141" s="4" t="s">
        <v>128</v>
      </c>
      <c r="D141" s="4" t="s">
        <v>109</v>
      </c>
      <c r="E141" s="6">
        <v>153765</v>
      </c>
      <c r="F141" s="6">
        <v>144</v>
      </c>
      <c r="G141" s="6">
        <v>103390</v>
      </c>
      <c r="H141" s="6">
        <v>27197</v>
      </c>
      <c r="I141" s="6">
        <v>262</v>
      </c>
      <c r="J141" s="6">
        <v>5029</v>
      </c>
      <c r="K141" s="6">
        <v>13140</v>
      </c>
      <c r="L141" s="6">
        <v>177</v>
      </c>
      <c r="M141" s="6">
        <v>30</v>
      </c>
      <c r="N141" s="6">
        <v>303134</v>
      </c>
    </row>
    <row r="142" spans="1:14" ht="14.55" customHeight="1" x14ac:dyDescent="0.25">
      <c r="A142" s="4" t="s">
        <v>58</v>
      </c>
      <c r="B142" s="4" t="s">
        <v>73</v>
      </c>
      <c r="C142" s="4" t="s">
        <v>128</v>
      </c>
      <c r="D142" s="4" t="s">
        <v>124</v>
      </c>
      <c r="E142" s="6">
        <v>14608</v>
      </c>
      <c r="F142" s="6">
        <v>21</v>
      </c>
      <c r="G142" s="6">
        <v>22367</v>
      </c>
      <c r="H142" s="6">
        <v>3770</v>
      </c>
      <c r="I142" s="6">
        <v>30</v>
      </c>
      <c r="J142" s="6">
        <v>642</v>
      </c>
      <c r="K142" s="6">
        <v>1045</v>
      </c>
      <c r="L142" s="6">
        <v>3</v>
      </c>
      <c r="M142" s="6">
        <v>2</v>
      </c>
      <c r="N142" s="6">
        <v>42488</v>
      </c>
    </row>
    <row r="143" spans="1:14" ht="14.55" customHeight="1" x14ac:dyDescent="0.25">
      <c r="A143" s="4" t="s">
        <v>58</v>
      </c>
      <c r="B143" s="4" t="s">
        <v>73</v>
      </c>
      <c r="C143" s="4" t="s">
        <v>128</v>
      </c>
      <c r="D143" s="4" t="s">
        <v>125</v>
      </c>
      <c r="E143" s="6">
        <v>102047</v>
      </c>
      <c r="F143" s="6">
        <v>106</v>
      </c>
      <c r="G143" s="6">
        <v>68885</v>
      </c>
      <c r="H143" s="6">
        <v>20033</v>
      </c>
      <c r="I143" s="6">
        <v>87</v>
      </c>
      <c r="J143" s="6">
        <v>1952</v>
      </c>
      <c r="K143" s="6">
        <v>6116</v>
      </c>
      <c r="L143" s="6">
        <v>18</v>
      </c>
      <c r="M143" s="6">
        <v>2</v>
      </c>
      <c r="N143" s="6">
        <v>199246</v>
      </c>
    </row>
    <row r="144" spans="1:14" ht="14.55" customHeight="1" x14ac:dyDescent="0.25">
      <c r="A144" s="4" t="s">
        <v>58</v>
      </c>
      <c r="B144" s="4" t="s">
        <v>73</v>
      </c>
      <c r="C144" s="4" t="s">
        <v>128</v>
      </c>
      <c r="D144" s="4" t="s">
        <v>127</v>
      </c>
      <c r="E144" s="6">
        <v>37110</v>
      </c>
      <c r="F144" s="6">
        <v>17</v>
      </c>
      <c r="G144" s="6">
        <v>12138</v>
      </c>
      <c r="H144" s="6">
        <v>3394</v>
      </c>
      <c r="I144" s="6">
        <v>145</v>
      </c>
      <c r="J144" s="6">
        <v>2435</v>
      </c>
      <c r="K144" s="6">
        <v>5979</v>
      </c>
      <c r="L144" s="6">
        <v>156</v>
      </c>
      <c r="M144" s="6">
        <v>26</v>
      </c>
      <c r="N144" s="6">
        <v>61400</v>
      </c>
    </row>
    <row r="145" spans="1:14" ht="14.55" customHeight="1" x14ac:dyDescent="0.25">
      <c r="A145" s="4" t="s">
        <v>58</v>
      </c>
      <c r="B145" s="4" t="s">
        <v>73</v>
      </c>
      <c r="C145" s="4" t="s">
        <v>130</v>
      </c>
      <c r="D145" s="4" t="s">
        <v>109</v>
      </c>
      <c r="E145" s="6">
        <v>4850481</v>
      </c>
      <c r="F145" s="6">
        <v>7682</v>
      </c>
      <c r="G145" s="6">
        <v>1519806</v>
      </c>
      <c r="H145" s="6">
        <v>480111</v>
      </c>
      <c r="I145" s="6">
        <v>26280</v>
      </c>
      <c r="J145" s="6">
        <v>328106</v>
      </c>
      <c r="K145" s="6">
        <v>890964</v>
      </c>
      <c r="L145" s="6">
        <v>27372</v>
      </c>
      <c r="M145" s="6">
        <v>2304</v>
      </c>
      <c r="N145" s="6">
        <v>8133106</v>
      </c>
    </row>
    <row r="146" spans="1:14" ht="14.55" customHeight="1" x14ac:dyDescent="0.25">
      <c r="A146" s="4" t="s">
        <v>58</v>
      </c>
      <c r="B146" s="4" t="s">
        <v>73</v>
      </c>
      <c r="C146" s="4" t="s">
        <v>130</v>
      </c>
      <c r="D146" s="4" t="s">
        <v>126</v>
      </c>
      <c r="E146" s="6">
        <v>4850481</v>
      </c>
      <c r="F146" s="6">
        <v>7682</v>
      </c>
      <c r="G146" s="6">
        <v>1519806</v>
      </c>
      <c r="H146" s="6">
        <v>480111</v>
      </c>
      <c r="I146" s="6">
        <v>26280</v>
      </c>
      <c r="J146" s="6">
        <v>328106</v>
      </c>
      <c r="K146" s="6">
        <v>890964</v>
      </c>
      <c r="L146" s="6">
        <v>27372</v>
      </c>
      <c r="M146" s="6">
        <v>2304</v>
      </c>
      <c r="N146" s="6">
        <v>8133106</v>
      </c>
    </row>
    <row r="147" spans="1:14" ht="14.55" customHeight="1" x14ac:dyDescent="0.25">
      <c r="A147" s="4" t="s">
        <v>58</v>
      </c>
      <c r="B147" s="4" t="s">
        <v>74</v>
      </c>
      <c r="C147" s="4" t="s">
        <v>109</v>
      </c>
      <c r="D147" s="4" t="s">
        <v>109</v>
      </c>
      <c r="E147" s="6">
        <v>4906381</v>
      </c>
      <c r="F147" s="6">
        <v>3084</v>
      </c>
      <c r="G147" s="6">
        <v>1646034</v>
      </c>
      <c r="H147" s="6">
        <v>542404</v>
      </c>
      <c r="I147" s="6">
        <v>28761</v>
      </c>
      <c r="J147" s="6">
        <v>350010</v>
      </c>
      <c r="K147" s="6">
        <v>928064</v>
      </c>
      <c r="L147" s="6">
        <v>27531</v>
      </c>
      <c r="M147" s="6">
        <v>2488</v>
      </c>
      <c r="N147" s="6">
        <v>8434757</v>
      </c>
    </row>
    <row r="148" spans="1:14" ht="14.55" customHeight="1" x14ac:dyDescent="0.25">
      <c r="A148" s="4" t="s">
        <v>58</v>
      </c>
      <c r="B148" s="4" t="s">
        <v>74</v>
      </c>
      <c r="C148" s="4" t="s">
        <v>109</v>
      </c>
      <c r="D148" s="4" t="s">
        <v>124</v>
      </c>
      <c r="E148" s="6">
        <v>16156</v>
      </c>
      <c r="F148" s="6">
        <v>4</v>
      </c>
      <c r="G148" s="6">
        <v>23841</v>
      </c>
      <c r="H148" s="6">
        <v>3981</v>
      </c>
      <c r="I148" s="6">
        <v>29</v>
      </c>
      <c r="J148" s="6">
        <v>569</v>
      </c>
      <c r="K148" s="6">
        <v>1141</v>
      </c>
      <c r="L148" s="6">
        <v>3</v>
      </c>
      <c r="M148" s="6">
        <v>1</v>
      </c>
      <c r="N148" s="6">
        <v>45725</v>
      </c>
    </row>
    <row r="149" spans="1:14" ht="14.55" customHeight="1" x14ac:dyDescent="0.25">
      <c r="A149" s="4" t="s">
        <v>58</v>
      </c>
      <c r="B149" s="4" t="s">
        <v>74</v>
      </c>
      <c r="C149" s="4" t="s">
        <v>109</v>
      </c>
      <c r="D149" s="4" t="s">
        <v>125</v>
      </c>
      <c r="E149" s="6">
        <v>122422</v>
      </c>
      <c r="F149" s="6">
        <v>38</v>
      </c>
      <c r="G149" s="6">
        <v>79794</v>
      </c>
      <c r="H149" s="6">
        <v>28113</v>
      </c>
      <c r="I149" s="6">
        <v>118</v>
      </c>
      <c r="J149" s="6">
        <v>2683</v>
      </c>
      <c r="K149" s="6">
        <v>7321</v>
      </c>
      <c r="L149" s="6">
        <v>10</v>
      </c>
      <c r="M149" s="6">
        <v>4</v>
      </c>
      <c r="N149" s="6">
        <v>240503</v>
      </c>
    </row>
    <row r="150" spans="1:14" ht="14.55" customHeight="1" x14ac:dyDescent="0.25">
      <c r="A150" s="4" t="s">
        <v>58</v>
      </c>
      <c r="B150" s="4" t="s">
        <v>74</v>
      </c>
      <c r="C150" s="4" t="s">
        <v>109</v>
      </c>
      <c r="D150" s="4" t="s">
        <v>126</v>
      </c>
      <c r="E150" s="6">
        <v>4736452</v>
      </c>
      <c r="F150" s="6">
        <v>3038</v>
      </c>
      <c r="G150" s="6">
        <v>1531684</v>
      </c>
      <c r="H150" s="6">
        <v>507056</v>
      </c>
      <c r="I150" s="6">
        <v>28463</v>
      </c>
      <c r="J150" s="6">
        <v>344560</v>
      </c>
      <c r="K150" s="6">
        <v>914260</v>
      </c>
      <c r="L150" s="6">
        <v>27338</v>
      </c>
      <c r="M150" s="6">
        <v>2455</v>
      </c>
      <c r="N150" s="6">
        <v>8095306</v>
      </c>
    </row>
    <row r="151" spans="1:14" ht="14.55" customHeight="1" x14ac:dyDescent="0.25">
      <c r="A151" s="4" t="s">
        <v>58</v>
      </c>
      <c r="B151" s="4" t="s">
        <v>74</v>
      </c>
      <c r="C151" s="4" t="s">
        <v>109</v>
      </c>
      <c r="D151" s="4" t="s">
        <v>127</v>
      </c>
      <c r="E151" s="6">
        <v>31351</v>
      </c>
      <c r="F151" s="6">
        <v>4</v>
      </c>
      <c r="G151" s="6">
        <v>10715</v>
      </c>
      <c r="H151" s="6">
        <v>3254</v>
      </c>
      <c r="I151" s="6">
        <v>151</v>
      </c>
      <c r="J151" s="6">
        <v>2198</v>
      </c>
      <c r="K151" s="6">
        <v>5342</v>
      </c>
      <c r="L151" s="6">
        <v>180</v>
      </c>
      <c r="M151" s="6">
        <v>28</v>
      </c>
      <c r="N151" s="6">
        <v>53223</v>
      </c>
    </row>
    <row r="152" spans="1:14" ht="14.55" customHeight="1" x14ac:dyDescent="0.25">
      <c r="A152" s="4" t="s">
        <v>58</v>
      </c>
      <c r="B152" s="4" t="s">
        <v>74</v>
      </c>
      <c r="C152" s="4" t="s">
        <v>128</v>
      </c>
      <c r="D152" s="4" t="s">
        <v>109</v>
      </c>
      <c r="E152" s="6">
        <v>169929</v>
      </c>
      <c r="F152" s="6">
        <v>46</v>
      </c>
      <c r="G152" s="6">
        <v>114350</v>
      </c>
      <c r="H152" s="6">
        <v>35348</v>
      </c>
      <c r="I152" s="6">
        <v>298</v>
      </c>
      <c r="J152" s="6">
        <v>5450</v>
      </c>
      <c r="K152" s="6">
        <v>13804</v>
      </c>
      <c r="L152" s="6">
        <v>193</v>
      </c>
      <c r="M152" s="6">
        <v>33</v>
      </c>
      <c r="N152" s="6">
        <v>339451</v>
      </c>
    </row>
    <row r="153" spans="1:14" ht="14.55" customHeight="1" x14ac:dyDescent="0.25">
      <c r="A153" s="4" t="s">
        <v>58</v>
      </c>
      <c r="B153" s="4" t="s">
        <v>74</v>
      </c>
      <c r="C153" s="4" t="s">
        <v>128</v>
      </c>
      <c r="D153" s="4" t="s">
        <v>124</v>
      </c>
      <c r="E153" s="6">
        <v>16156</v>
      </c>
      <c r="F153" s="6">
        <v>4</v>
      </c>
      <c r="G153" s="6">
        <v>23841</v>
      </c>
      <c r="H153" s="6">
        <v>3981</v>
      </c>
      <c r="I153" s="6">
        <v>29</v>
      </c>
      <c r="J153" s="6">
        <v>569</v>
      </c>
      <c r="K153" s="6">
        <v>1141</v>
      </c>
      <c r="L153" s="6">
        <v>3</v>
      </c>
      <c r="M153" s="6">
        <v>1</v>
      </c>
      <c r="N153" s="6">
        <v>45725</v>
      </c>
    </row>
    <row r="154" spans="1:14" ht="14.55" customHeight="1" x14ac:dyDescent="0.25">
      <c r="A154" s="4" t="s">
        <v>58</v>
      </c>
      <c r="B154" s="4" t="s">
        <v>74</v>
      </c>
      <c r="C154" s="4" t="s">
        <v>128</v>
      </c>
      <c r="D154" s="4" t="s">
        <v>125</v>
      </c>
      <c r="E154" s="6">
        <v>122422</v>
      </c>
      <c r="F154" s="6">
        <v>38</v>
      </c>
      <c r="G154" s="6">
        <v>79794</v>
      </c>
      <c r="H154" s="6">
        <v>28113</v>
      </c>
      <c r="I154" s="6">
        <v>118</v>
      </c>
      <c r="J154" s="6">
        <v>2683</v>
      </c>
      <c r="K154" s="6">
        <v>7321</v>
      </c>
      <c r="L154" s="6">
        <v>10</v>
      </c>
      <c r="M154" s="6">
        <v>4</v>
      </c>
      <c r="N154" s="6">
        <v>240503</v>
      </c>
    </row>
    <row r="155" spans="1:14" ht="14.55" customHeight="1" x14ac:dyDescent="0.25">
      <c r="A155" s="4" t="s">
        <v>58</v>
      </c>
      <c r="B155" s="4" t="s">
        <v>74</v>
      </c>
      <c r="C155" s="4" t="s">
        <v>128</v>
      </c>
      <c r="D155" s="4" t="s">
        <v>127</v>
      </c>
      <c r="E155" s="6">
        <v>31351</v>
      </c>
      <c r="F155" s="6">
        <v>4</v>
      </c>
      <c r="G155" s="6">
        <v>10715</v>
      </c>
      <c r="H155" s="6">
        <v>3254</v>
      </c>
      <c r="I155" s="6">
        <v>151</v>
      </c>
      <c r="J155" s="6">
        <v>2198</v>
      </c>
      <c r="K155" s="6">
        <v>5342</v>
      </c>
      <c r="L155" s="6">
        <v>180</v>
      </c>
      <c r="M155" s="6">
        <v>28</v>
      </c>
      <c r="N155" s="6">
        <v>53223</v>
      </c>
    </row>
    <row r="156" spans="1:14" ht="14.55" customHeight="1" x14ac:dyDescent="0.25">
      <c r="A156" s="4" t="s">
        <v>58</v>
      </c>
      <c r="B156" s="4" t="s">
        <v>74</v>
      </c>
      <c r="C156" s="4" t="s">
        <v>130</v>
      </c>
      <c r="D156" s="4" t="s">
        <v>109</v>
      </c>
      <c r="E156" s="6">
        <v>4736452</v>
      </c>
      <c r="F156" s="6">
        <v>3038</v>
      </c>
      <c r="G156" s="6">
        <v>1531684</v>
      </c>
      <c r="H156" s="6">
        <v>507056</v>
      </c>
      <c r="I156" s="6">
        <v>28463</v>
      </c>
      <c r="J156" s="6">
        <v>344560</v>
      </c>
      <c r="K156" s="6">
        <v>914260</v>
      </c>
      <c r="L156" s="6">
        <v>27338</v>
      </c>
      <c r="M156" s="6">
        <v>2455</v>
      </c>
      <c r="N156" s="6">
        <v>8095306</v>
      </c>
    </row>
    <row r="157" spans="1:14" ht="14.55" customHeight="1" x14ac:dyDescent="0.25">
      <c r="A157" s="4" t="s">
        <v>58</v>
      </c>
      <c r="B157" s="4" t="s">
        <v>74</v>
      </c>
      <c r="C157" s="4" t="s">
        <v>130</v>
      </c>
      <c r="D157" s="4" t="s">
        <v>126</v>
      </c>
      <c r="E157" s="6">
        <v>4736452</v>
      </c>
      <c r="F157" s="6">
        <v>3038</v>
      </c>
      <c r="G157" s="6">
        <v>1531684</v>
      </c>
      <c r="H157" s="6">
        <v>507056</v>
      </c>
      <c r="I157" s="6">
        <v>28463</v>
      </c>
      <c r="J157" s="6">
        <v>344560</v>
      </c>
      <c r="K157" s="6">
        <v>914260</v>
      </c>
      <c r="L157" s="6">
        <v>27338</v>
      </c>
      <c r="M157" s="6">
        <v>2455</v>
      </c>
      <c r="N157" s="6">
        <v>8095306</v>
      </c>
    </row>
    <row r="158" spans="1:14" ht="14.55" customHeight="1" x14ac:dyDescent="0.25">
      <c r="A158" s="4" t="s">
        <v>58</v>
      </c>
      <c r="B158" s="4" t="s">
        <v>75</v>
      </c>
      <c r="C158" s="4" t="s">
        <v>109</v>
      </c>
      <c r="D158" s="4" t="s">
        <v>109</v>
      </c>
      <c r="E158" s="6">
        <v>5388852</v>
      </c>
      <c r="F158" s="6">
        <v>2764</v>
      </c>
      <c r="G158" s="6">
        <v>1769537</v>
      </c>
      <c r="H158" s="6">
        <v>616753</v>
      </c>
      <c r="I158" s="6">
        <v>31318</v>
      </c>
      <c r="J158" s="6">
        <v>375542</v>
      </c>
      <c r="K158" s="6">
        <v>931327</v>
      </c>
      <c r="L158" s="6">
        <v>28784</v>
      </c>
      <c r="M158" s="6">
        <v>2471</v>
      </c>
      <c r="N158" s="6">
        <v>9147348</v>
      </c>
    </row>
    <row r="159" spans="1:14" ht="14.55" customHeight="1" x14ac:dyDescent="0.25">
      <c r="A159" s="4" t="s">
        <v>58</v>
      </c>
      <c r="B159" s="4" t="s">
        <v>75</v>
      </c>
      <c r="C159" s="4" t="s">
        <v>109</v>
      </c>
      <c r="D159" s="4" t="s">
        <v>124</v>
      </c>
      <c r="E159" s="6">
        <v>18363</v>
      </c>
      <c r="F159" s="6">
        <v>2</v>
      </c>
      <c r="G159" s="6">
        <v>25587</v>
      </c>
      <c r="H159" s="6">
        <v>4418</v>
      </c>
      <c r="I159" s="6">
        <v>25</v>
      </c>
      <c r="J159" s="6">
        <v>695</v>
      </c>
      <c r="K159" s="6">
        <v>1136</v>
      </c>
      <c r="L159" s="6">
        <v>3</v>
      </c>
      <c r="M159" s="6">
        <v>2</v>
      </c>
      <c r="N159" s="6">
        <v>50231</v>
      </c>
    </row>
    <row r="160" spans="1:14" ht="14.55" customHeight="1" x14ac:dyDescent="0.25">
      <c r="A160" s="4" t="s">
        <v>58</v>
      </c>
      <c r="B160" s="4" t="s">
        <v>75</v>
      </c>
      <c r="C160" s="4" t="s">
        <v>109</v>
      </c>
      <c r="D160" s="4" t="s">
        <v>125</v>
      </c>
      <c r="E160" s="6">
        <v>163556</v>
      </c>
      <c r="F160" s="6">
        <v>18</v>
      </c>
      <c r="G160" s="6">
        <v>96405</v>
      </c>
      <c r="H160" s="6">
        <v>35944</v>
      </c>
      <c r="I160" s="6">
        <v>139</v>
      </c>
      <c r="J160" s="6">
        <v>3354</v>
      </c>
      <c r="K160" s="6">
        <v>9034</v>
      </c>
      <c r="L160" s="6">
        <v>18</v>
      </c>
      <c r="M160" s="6">
        <v>5</v>
      </c>
      <c r="N160" s="6">
        <v>308473</v>
      </c>
    </row>
    <row r="161" spans="1:14" ht="14.55" customHeight="1" x14ac:dyDescent="0.25">
      <c r="A161" s="4" t="s">
        <v>58</v>
      </c>
      <c r="B161" s="4" t="s">
        <v>75</v>
      </c>
      <c r="C161" s="4" t="s">
        <v>109</v>
      </c>
      <c r="D161" s="4" t="s">
        <v>126</v>
      </c>
      <c r="E161" s="6">
        <v>5172528</v>
      </c>
      <c r="F161" s="6">
        <v>2742</v>
      </c>
      <c r="G161" s="6">
        <v>1636371</v>
      </c>
      <c r="H161" s="6">
        <v>572794</v>
      </c>
      <c r="I161" s="6">
        <v>30986</v>
      </c>
      <c r="J161" s="6">
        <v>369440</v>
      </c>
      <c r="K161" s="6">
        <v>916161</v>
      </c>
      <c r="L161" s="6">
        <v>28622</v>
      </c>
      <c r="M161" s="6">
        <v>2440</v>
      </c>
      <c r="N161" s="6">
        <v>8732084</v>
      </c>
    </row>
    <row r="162" spans="1:14" ht="14.55" customHeight="1" x14ac:dyDescent="0.25">
      <c r="A162" s="4" t="s">
        <v>58</v>
      </c>
      <c r="B162" s="4" t="s">
        <v>75</v>
      </c>
      <c r="C162" s="4" t="s">
        <v>109</v>
      </c>
      <c r="D162" s="4" t="s">
        <v>127</v>
      </c>
      <c r="E162" s="6">
        <v>34405</v>
      </c>
      <c r="F162" s="6">
        <v>2</v>
      </c>
      <c r="G162" s="6">
        <v>11174</v>
      </c>
      <c r="H162" s="6">
        <v>3597</v>
      </c>
      <c r="I162" s="6">
        <v>168</v>
      </c>
      <c r="J162" s="6">
        <v>2053</v>
      </c>
      <c r="K162" s="6">
        <v>4996</v>
      </c>
      <c r="L162" s="6">
        <v>141</v>
      </c>
      <c r="M162" s="6">
        <v>24</v>
      </c>
      <c r="N162" s="6">
        <v>56560</v>
      </c>
    </row>
    <row r="163" spans="1:14" ht="14.55" customHeight="1" x14ac:dyDescent="0.25">
      <c r="A163" s="4" t="s">
        <v>58</v>
      </c>
      <c r="B163" s="4" t="s">
        <v>75</v>
      </c>
      <c r="C163" s="4" t="s">
        <v>128</v>
      </c>
      <c r="D163" s="4" t="s">
        <v>109</v>
      </c>
      <c r="E163" s="6">
        <v>216259</v>
      </c>
      <c r="F163" s="6">
        <v>22</v>
      </c>
      <c r="G163" s="6">
        <v>133155</v>
      </c>
      <c r="H163" s="6">
        <v>43955</v>
      </c>
      <c r="I163" s="6">
        <v>332</v>
      </c>
      <c r="J163" s="6">
        <v>6102</v>
      </c>
      <c r="K163" s="6">
        <v>15163</v>
      </c>
      <c r="L163" s="6">
        <v>162</v>
      </c>
      <c r="M163" s="6">
        <v>31</v>
      </c>
      <c r="N163" s="6">
        <v>415181</v>
      </c>
    </row>
    <row r="164" spans="1:14" ht="14.55" customHeight="1" x14ac:dyDescent="0.25">
      <c r="A164" s="4" t="s">
        <v>58</v>
      </c>
      <c r="B164" s="4" t="s">
        <v>75</v>
      </c>
      <c r="C164" s="4" t="s">
        <v>128</v>
      </c>
      <c r="D164" s="4" t="s">
        <v>124</v>
      </c>
      <c r="E164" s="6">
        <v>18363</v>
      </c>
      <c r="F164" s="6">
        <v>2</v>
      </c>
      <c r="G164" s="6">
        <v>25587</v>
      </c>
      <c r="H164" s="6">
        <v>4418</v>
      </c>
      <c r="I164" s="6">
        <v>25</v>
      </c>
      <c r="J164" s="6">
        <v>695</v>
      </c>
      <c r="K164" s="6">
        <v>1136</v>
      </c>
      <c r="L164" s="6">
        <v>3</v>
      </c>
      <c r="M164" s="6">
        <v>2</v>
      </c>
      <c r="N164" s="6">
        <v>50231</v>
      </c>
    </row>
    <row r="165" spans="1:14" ht="14.55" customHeight="1" x14ac:dyDescent="0.25">
      <c r="A165" s="4" t="s">
        <v>58</v>
      </c>
      <c r="B165" s="4" t="s">
        <v>75</v>
      </c>
      <c r="C165" s="4" t="s">
        <v>128</v>
      </c>
      <c r="D165" s="4" t="s">
        <v>125</v>
      </c>
      <c r="E165" s="6">
        <v>163491</v>
      </c>
      <c r="F165" s="6">
        <v>18</v>
      </c>
      <c r="G165" s="6">
        <v>96394</v>
      </c>
      <c r="H165" s="6">
        <v>35940</v>
      </c>
      <c r="I165" s="6">
        <v>139</v>
      </c>
      <c r="J165" s="6">
        <v>3354</v>
      </c>
      <c r="K165" s="6">
        <v>9031</v>
      </c>
      <c r="L165" s="6">
        <v>18</v>
      </c>
      <c r="M165" s="6">
        <v>5</v>
      </c>
      <c r="N165" s="6">
        <v>308390</v>
      </c>
    </row>
    <row r="166" spans="1:14" ht="14.55" customHeight="1" x14ac:dyDescent="0.25">
      <c r="A166" s="4" t="s">
        <v>58</v>
      </c>
      <c r="B166" s="4" t="s">
        <v>75</v>
      </c>
      <c r="C166" s="4" t="s">
        <v>128</v>
      </c>
      <c r="D166" s="4" t="s">
        <v>127</v>
      </c>
      <c r="E166" s="6">
        <v>34405</v>
      </c>
      <c r="F166" s="6">
        <v>2</v>
      </c>
      <c r="G166" s="6">
        <v>11174</v>
      </c>
      <c r="H166" s="6">
        <v>3597</v>
      </c>
      <c r="I166" s="6">
        <v>168</v>
      </c>
      <c r="J166" s="6">
        <v>2053</v>
      </c>
      <c r="K166" s="6">
        <v>4996</v>
      </c>
      <c r="L166" s="6">
        <v>141</v>
      </c>
      <c r="M166" s="6">
        <v>24</v>
      </c>
      <c r="N166" s="6">
        <v>56560</v>
      </c>
    </row>
    <row r="167" spans="1:14" ht="14.55" customHeight="1" x14ac:dyDescent="0.25">
      <c r="A167" s="4" t="s">
        <v>58</v>
      </c>
      <c r="B167" s="4" t="s">
        <v>75</v>
      </c>
      <c r="C167" s="4" t="s">
        <v>129</v>
      </c>
      <c r="D167" s="4" t="s">
        <v>109</v>
      </c>
      <c r="E167" s="6">
        <v>65</v>
      </c>
      <c r="F167" s="6"/>
      <c r="G167" s="6">
        <v>11</v>
      </c>
      <c r="H167" s="6">
        <v>4</v>
      </c>
      <c r="I167" s="6"/>
      <c r="J167" s="6"/>
      <c r="K167" s="6">
        <v>3</v>
      </c>
      <c r="L167" s="6"/>
      <c r="M167" s="6"/>
      <c r="N167" s="6">
        <v>83</v>
      </c>
    </row>
    <row r="168" spans="1:14" ht="14.55" customHeight="1" x14ac:dyDescent="0.25">
      <c r="A168" s="4" t="s">
        <v>58</v>
      </c>
      <c r="B168" s="4" t="s">
        <v>75</v>
      </c>
      <c r="C168" s="4" t="s">
        <v>129</v>
      </c>
      <c r="D168" s="4" t="s">
        <v>125</v>
      </c>
      <c r="E168" s="6">
        <v>65</v>
      </c>
      <c r="F168" s="6"/>
      <c r="G168" s="6">
        <v>11</v>
      </c>
      <c r="H168" s="6">
        <v>4</v>
      </c>
      <c r="I168" s="6"/>
      <c r="J168" s="6"/>
      <c r="K168" s="6">
        <v>3</v>
      </c>
      <c r="L168" s="6"/>
      <c r="M168" s="6"/>
      <c r="N168" s="6">
        <v>83</v>
      </c>
    </row>
    <row r="169" spans="1:14" ht="14.55" customHeight="1" x14ac:dyDescent="0.25">
      <c r="A169" s="4" t="s">
        <v>58</v>
      </c>
      <c r="B169" s="4" t="s">
        <v>75</v>
      </c>
      <c r="C169" s="4" t="s">
        <v>130</v>
      </c>
      <c r="D169" s="4" t="s">
        <v>109</v>
      </c>
      <c r="E169" s="6">
        <v>5172528</v>
      </c>
      <c r="F169" s="6">
        <v>2742</v>
      </c>
      <c r="G169" s="6">
        <v>1636371</v>
      </c>
      <c r="H169" s="6">
        <v>572794</v>
      </c>
      <c r="I169" s="6">
        <v>30986</v>
      </c>
      <c r="J169" s="6">
        <v>369440</v>
      </c>
      <c r="K169" s="6">
        <v>916161</v>
      </c>
      <c r="L169" s="6">
        <v>28622</v>
      </c>
      <c r="M169" s="6">
        <v>2440</v>
      </c>
      <c r="N169" s="6">
        <v>8732084</v>
      </c>
    </row>
    <row r="170" spans="1:14" ht="14.55" customHeight="1" x14ac:dyDescent="0.25">
      <c r="A170" s="4" t="s">
        <v>58</v>
      </c>
      <c r="B170" s="4" t="s">
        <v>75</v>
      </c>
      <c r="C170" s="4" t="s">
        <v>130</v>
      </c>
      <c r="D170" s="4" t="s">
        <v>126</v>
      </c>
      <c r="E170" s="6">
        <v>5172528</v>
      </c>
      <c r="F170" s="6">
        <v>2742</v>
      </c>
      <c r="G170" s="6">
        <v>1636371</v>
      </c>
      <c r="H170" s="6">
        <v>572794</v>
      </c>
      <c r="I170" s="6">
        <v>30986</v>
      </c>
      <c r="J170" s="6">
        <v>369440</v>
      </c>
      <c r="K170" s="6">
        <v>916161</v>
      </c>
      <c r="L170" s="6">
        <v>28622</v>
      </c>
      <c r="M170" s="6">
        <v>2440</v>
      </c>
      <c r="N170" s="6">
        <v>8732084</v>
      </c>
    </row>
    <row r="171" spans="1:14" ht="14.55" customHeight="1" x14ac:dyDescent="0.25">
      <c r="A171" s="4" t="s">
        <v>59</v>
      </c>
      <c r="B171" s="4" t="s">
        <v>76</v>
      </c>
      <c r="C171" s="4" t="s">
        <v>109</v>
      </c>
      <c r="D171" s="4" t="s">
        <v>109</v>
      </c>
      <c r="E171" s="6">
        <v>4154054</v>
      </c>
      <c r="F171" s="6">
        <v>2100258</v>
      </c>
      <c r="G171" s="6"/>
      <c r="H171" s="6"/>
      <c r="I171" s="6"/>
      <c r="J171" s="6">
        <v>373571</v>
      </c>
      <c r="K171" s="6">
        <v>937067</v>
      </c>
      <c r="L171" s="6">
        <v>35844</v>
      </c>
      <c r="M171" s="6">
        <v>2242</v>
      </c>
      <c r="N171" s="6">
        <v>7603036</v>
      </c>
    </row>
    <row r="172" spans="1:14" ht="14.55" customHeight="1" x14ac:dyDescent="0.25">
      <c r="A172" s="4" t="s">
        <v>59</v>
      </c>
      <c r="B172" s="4" t="s">
        <v>76</v>
      </c>
      <c r="C172" s="4" t="s">
        <v>109</v>
      </c>
      <c r="D172" s="4" t="s">
        <v>126</v>
      </c>
      <c r="E172" s="6">
        <v>4154054</v>
      </c>
      <c r="F172" s="6">
        <v>2100258</v>
      </c>
      <c r="G172" s="6"/>
      <c r="H172" s="6"/>
      <c r="I172" s="6"/>
      <c r="J172" s="6">
        <v>373571</v>
      </c>
      <c r="K172" s="6">
        <v>937067</v>
      </c>
      <c r="L172" s="6">
        <v>35844</v>
      </c>
      <c r="M172" s="6">
        <v>2242</v>
      </c>
      <c r="N172" s="6">
        <v>7603036</v>
      </c>
    </row>
    <row r="173" spans="1:14" ht="14.55" customHeight="1" x14ac:dyDescent="0.25">
      <c r="A173" s="4" t="s">
        <v>59</v>
      </c>
      <c r="B173" s="4" t="s">
        <v>76</v>
      </c>
      <c r="C173" s="4" t="s">
        <v>130</v>
      </c>
      <c r="D173" s="4" t="s">
        <v>109</v>
      </c>
      <c r="E173" s="6">
        <v>4154054</v>
      </c>
      <c r="F173" s="6">
        <v>2100258</v>
      </c>
      <c r="G173" s="6"/>
      <c r="H173" s="6"/>
      <c r="I173" s="6"/>
      <c r="J173" s="6">
        <v>373571</v>
      </c>
      <c r="K173" s="6">
        <v>937067</v>
      </c>
      <c r="L173" s="6">
        <v>35844</v>
      </c>
      <c r="M173" s="6">
        <v>2242</v>
      </c>
      <c r="N173" s="6">
        <v>7603036</v>
      </c>
    </row>
    <row r="174" spans="1:14" ht="14.55" customHeight="1" x14ac:dyDescent="0.25">
      <c r="A174" s="4" t="s">
        <v>59</v>
      </c>
      <c r="B174" s="4" t="s">
        <v>76</v>
      </c>
      <c r="C174" s="4" t="s">
        <v>130</v>
      </c>
      <c r="D174" s="4" t="s">
        <v>126</v>
      </c>
      <c r="E174" s="6">
        <v>4154054</v>
      </c>
      <c r="F174" s="6">
        <v>2100258</v>
      </c>
      <c r="G174" s="6"/>
      <c r="H174" s="6"/>
      <c r="I174" s="6"/>
      <c r="J174" s="6">
        <v>373571</v>
      </c>
      <c r="K174" s="6">
        <v>937067</v>
      </c>
      <c r="L174" s="6">
        <v>35844</v>
      </c>
      <c r="M174" s="6">
        <v>2242</v>
      </c>
      <c r="N174" s="6">
        <v>7603036</v>
      </c>
    </row>
    <row r="175" spans="1:14" ht="14.55" customHeight="1" x14ac:dyDescent="0.25">
      <c r="A175" s="4" t="s">
        <v>59</v>
      </c>
      <c r="B175" s="4" t="s">
        <v>77</v>
      </c>
      <c r="C175" s="4" t="s">
        <v>109</v>
      </c>
      <c r="D175" s="4" t="s">
        <v>109</v>
      </c>
      <c r="E175" s="6">
        <v>4416080</v>
      </c>
      <c r="F175" s="6">
        <v>2113417</v>
      </c>
      <c r="G175" s="6"/>
      <c r="H175" s="6"/>
      <c r="I175" s="6"/>
      <c r="J175" s="6">
        <v>364258</v>
      </c>
      <c r="K175" s="6">
        <v>918433</v>
      </c>
      <c r="L175" s="6">
        <v>33523</v>
      </c>
      <c r="M175" s="6">
        <v>2425</v>
      </c>
      <c r="N175" s="6">
        <v>7848136</v>
      </c>
    </row>
    <row r="176" spans="1:14" ht="14.55" customHeight="1" x14ac:dyDescent="0.25">
      <c r="A176" s="4" t="s">
        <v>59</v>
      </c>
      <c r="B176" s="4" t="s">
        <v>77</v>
      </c>
      <c r="C176" s="4" t="s">
        <v>109</v>
      </c>
      <c r="D176" s="4" t="s">
        <v>126</v>
      </c>
      <c r="E176" s="6">
        <v>4416080</v>
      </c>
      <c r="F176" s="6">
        <v>2113417</v>
      </c>
      <c r="G176" s="6"/>
      <c r="H176" s="6"/>
      <c r="I176" s="6"/>
      <c r="J176" s="6">
        <v>364258</v>
      </c>
      <c r="K176" s="6">
        <v>918433</v>
      </c>
      <c r="L176" s="6">
        <v>33523</v>
      </c>
      <c r="M176" s="6">
        <v>2425</v>
      </c>
      <c r="N176" s="6">
        <v>7848136</v>
      </c>
    </row>
    <row r="177" spans="1:14" ht="14.55" customHeight="1" x14ac:dyDescent="0.25">
      <c r="A177" s="4" t="s">
        <v>59</v>
      </c>
      <c r="B177" s="4" t="s">
        <v>77</v>
      </c>
      <c r="C177" s="4" t="s">
        <v>130</v>
      </c>
      <c r="D177" s="4" t="s">
        <v>109</v>
      </c>
      <c r="E177" s="6">
        <v>4416080</v>
      </c>
      <c r="F177" s="6">
        <v>2113417</v>
      </c>
      <c r="G177" s="6"/>
      <c r="H177" s="6"/>
      <c r="I177" s="6"/>
      <c r="J177" s="6">
        <v>364258</v>
      </c>
      <c r="K177" s="6">
        <v>918433</v>
      </c>
      <c r="L177" s="6">
        <v>33523</v>
      </c>
      <c r="M177" s="6">
        <v>2425</v>
      </c>
      <c r="N177" s="6">
        <v>7848136</v>
      </c>
    </row>
    <row r="178" spans="1:14" ht="14.55" customHeight="1" x14ac:dyDescent="0.25">
      <c r="A178" s="4" t="s">
        <v>59</v>
      </c>
      <c r="B178" s="4" t="s">
        <v>77</v>
      </c>
      <c r="C178" s="4" t="s">
        <v>130</v>
      </c>
      <c r="D178" s="4" t="s">
        <v>126</v>
      </c>
      <c r="E178" s="6">
        <v>4416080</v>
      </c>
      <c r="F178" s="6">
        <v>2113417</v>
      </c>
      <c r="G178" s="6"/>
      <c r="H178" s="6"/>
      <c r="I178" s="6"/>
      <c r="J178" s="6">
        <v>364258</v>
      </c>
      <c r="K178" s="6">
        <v>918433</v>
      </c>
      <c r="L178" s="6">
        <v>33523</v>
      </c>
      <c r="M178" s="6">
        <v>2425</v>
      </c>
      <c r="N178" s="6">
        <v>7848136</v>
      </c>
    </row>
    <row r="179" spans="1:14" ht="14.55" customHeight="1" x14ac:dyDescent="0.25">
      <c r="A179" s="4" t="s">
        <v>59</v>
      </c>
      <c r="B179" s="4" t="s">
        <v>78</v>
      </c>
      <c r="C179" s="4" t="s">
        <v>109</v>
      </c>
      <c r="D179" s="4" t="s">
        <v>109</v>
      </c>
      <c r="E179" s="6">
        <v>4516899</v>
      </c>
      <c r="F179" s="6">
        <v>1711070</v>
      </c>
      <c r="G179" s="6">
        <v>424525</v>
      </c>
      <c r="H179" s="6">
        <v>101435</v>
      </c>
      <c r="I179" s="6">
        <v>5238</v>
      </c>
      <c r="J179" s="6">
        <v>391645</v>
      </c>
      <c r="K179" s="6">
        <v>953429</v>
      </c>
      <c r="L179" s="6">
        <v>31455</v>
      </c>
      <c r="M179" s="6">
        <v>2525</v>
      </c>
      <c r="N179" s="6">
        <v>8138221</v>
      </c>
    </row>
    <row r="180" spans="1:14" ht="14.55" customHeight="1" x14ac:dyDescent="0.25">
      <c r="A180" s="4" t="s">
        <v>59</v>
      </c>
      <c r="B180" s="4" t="s">
        <v>78</v>
      </c>
      <c r="C180" s="4" t="s">
        <v>109</v>
      </c>
      <c r="D180" s="4" t="s">
        <v>124</v>
      </c>
      <c r="E180" s="6">
        <v>6722</v>
      </c>
      <c r="F180" s="6">
        <v>9456</v>
      </c>
      <c r="G180" s="6">
        <v>2858</v>
      </c>
      <c r="H180" s="6">
        <v>405</v>
      </c>
      <c r="I180" s="6"/>
      <c r="J180" s="6">
        <v>244</v>
      </c>
      <c r="K180" s="6">
        <v>377</v>
      </c>
      <c r="L180" s="6">
        <v>12</v>
      </c>
      <c r="M180" s="6"/>
      <c r="N180" s="6">
        <v>20074</v>
      </c>
    </row>
    <row r="181" spans="1:14" ht="14.55" customHeight="1" x14ac:dyDescent="0.25">
      <c r="A181" s="4" t="s">
        <v>59</v>
      </c>
      <c r="B181" s="4" t="s">
        <v>78</v>
      </c>
      <c r="C181" s="4" t="s">
        <v>109</v>
      </c>
      <c r="D181" s="4" t="s">
        <v>125</v>
      </c>
      <c r="E181" s="6">
        <v>14538</v>
      </c>
      <c r="F181" s="6">
        <v>21682</v>
      </c>
      <c r="G181" s="6">
        <v>6246</v>
      </c>
      <c r="H181" s="6">
        <v>1417</v>
      </c>
      <c r="I181" s="6">
        <v>5</v>
      </c>
      <c r="J181" s="6">
        <v>483</v>
      </c>
      <c r="K181" s="6">
        <v>1272</v>
      </c>
      <c r="L181" s="6">
        <v>11</v>
      </c>
      <c r="M181" s="6">
        <v>2</v>
      </c>
      <c r="N181" s="6">
        <v>45656</v>
      </c>
    </row>
    <row r="182" spans="1:14" ht="14.55" customHeight="1" x14ac:dyDescent="0.25">
      <c r="A182" s="4" t="s">
        <v>59</v>
      </c>
      <c r="B182" s="4" t="s">
        <v>78</v>
      </c>
      <c r="C182" s="4" t="s">
        <v>109</v>
      </c>
      <c r="D182" s="4" t="s">
        <v>126</v>
      </c>
      <c r="E182" s="6">
        <v>4460419</v>
      </c>
      <c r="F182" s="6">
        <v>1669689</v>
      </c>
      <c r="G182" s="6">
        <v>411394</v>
      </c>
      <c r="H182" s="6">
        <v>98758</v>
      </c>
      <c r="I182" s="6">
        <v>5200</v>
      </c>
      <c r="J182" s="6">
        <v>389165</v>
      </c>
      <c r="K182" s="6">
        <v>945431</v>
      </c>
      <c r="L182" s="6">
        <v>31241</v>
      </c>
      <c r="M182" s="6">
        <v>2495</v>
      </c>
      <c r="N182" s="6">
        <v>8013792</v>
      </c>
    </row>
    <row r="183" spans="1:14" ht="14.55" customHeight="1" x14ac:dyDescent="0.25">
      <c r="A183" s="4" t="s">
        <v>59</v>
      </c>
      <c r="B183" s="4" t="s">
        <v>78</v>
      </c>
      <c r="C183" s="4" t="s">
        <v>109</v>
      </c>
      <c r="D183" s="4" t="s">
        <v>127</v>
      </c>
      <c r="E183" s="6">
        <v>35220</v>
      </c>
      <c r="F183" s="6">
        <v>10243</v>
      </c>
      <c r="G183" s="6">
        <v>4027</v>
      </c>
      <c r="H183" s="6">
        <v>855</v>
      </c>
      <c r="I183" s="6">
        <v>33</v>
      </c>
      <c r="J183" s="6">
        <v>1753</v>
      </c>
      <c r="K183" s="6">
        <v>6349</v>
      </c>
      <c r="L183" s="6">
        <v>191</v>
      </c>
      <c r="M183" s="6">
        <v>28</v>
      </c>
      <c r="N183" s="6">
        <v>58699</v>
      </c>
    </row>
    <row r="184" spans="1:14" ht="14.55" customHeight="1" x14ac:dyDescent="0.25">
      <c r="A184" s="4" t="s">
        <v>59</v>
      </c>
      <c r="B184" s="4" t="s">
        <v>78</v>
      </c>
      <c r="C184" s="4" t="s">
        <v>128</v>
      </c>
      <c r="D184" s="4" t="s">
        <v>109</v>
      </c>
      <c r="E184" s="6">
        <v>56480</v>
      </c>
      <c r="F184" s="6">
        <v>41381</v>
      </c>
      <c r="G184" s="6">
        <v>13131</v>
      </c>
      <c r="H184" s="6">
        <v>2677</v>
      </c>
      <c r="I184" s="6">
        <v>38</v>
      </c>
      <c r="J184" s="6">
        <v>2480</v>
      </c>
      <c r="K184" s="6">
        <v>7998</v>
      </c>
      <c r="L184" s="6">
        <v>214</v>
      </c>
      <c r="M184" s="6">
        <v>30</v>
      </c>
      <c r="N184" s="6">
        <v>124429</v>
      </c>
    </row>
    <row r="185" spans="1:14" ht="14.55" customHeight="1" x14ac:dyDescent="0.25">
      <c r="A185" s="4" t="s">
        <v>59</v>
      </c>
      <c r="B185" s="4" t="s">
        <v>78</v>
      </c>
      <c r="C185" s="4" t="s">
        <v>128</v>
      </c>
      <c r="D185" s="4" t="s">
        <v>124</v>
      </c>
      <c r="E185" s="6">
        <v>6722</v>
      </c>
      <c r="F185" s="6">
        <v>9456</v>
      </c>
      <c r="G185" s="6">
        <v>2858</v>
      </c>
      <c r="H185" s="6">
        <v>405</v>
      </c>
      <c r="I185" s="6"/>
      <c r="J185" s="6">
        <v>244</v>
      </c>
      <c r="K185" s="6">
        <v>377</v>
      </c>
      <c r="L185" s="6">
        <v>12</v>
      </c>
      <c r="M185" s="6"/>
      <c r="N185" s="6">
        <v>20074</v>
      </c>
    </row>
    <row r="186" spans="1:14" ht="14.55" customHeight="1" x14ac:dyDescent="0.25">
      <c r="A186" s="4" t="s">
        <v>59</v>
      </c>
      <c r="B186" s="4" t="s">
        <v>78</v>
      </c>
      <c r="C186" s="4" t="s">
        <v>128</v>
      </c>
      <c r="D186" s="4" t="s">
        <v>125</v>
      </c>
      <c r="E186" s="6">
        <v>14538</v>
      </c>
      <c r="F186" s="6">
        <v>21682</v>
      </c>
      <c r="G186" s="6">
        <v>6246</v>
      </c>
      <c r="H186" s="6">
        <v>1417</v>
      </c>
      <c r="I186" s="6">
        <v>5</v>
      </c>
      <c r="J186" s="6">
        <v>483</v>
      </c>
      <c r="K186" s="6">
        <v>1272</v>
      </c>
      <c r="L186" s="6">
        <v>11</v>
      </c>
      <c r="M186" s="6">
        <v>2</v>
      </c>
      <c r="N186" s="6">
        <v>45656</v>
      </c>
    </row>
    <row r="187" spans="1:14" ht="14.55" customHeight="1" x14ac:dyDescent="0.25">
      <c r="A187" s="4" t="s">
        <v>59</v>
      </c>
      <c r="B187" s="4" t="s">
        <v>78</v>
      </c>
      <c r="C187" s="4" t="s">
        <v>128</v>
      </c>
      <c r="D187" s="4" t="s">
        <v>127</v>
      </c>
      <c r="E187" s="6">
        <v>35220</v>
      </c>
      <c r="F187" s="6">
        <v>10243</v>
      </c>
      <c r="G187" s="6">
        <v>4027</v>
      </c>
      <c r="H187" s="6">
        <v>855</v>
      </c>
      <c r="I187" s="6">
        <v>33</v>
      </c>
      <c r="J187" s="6">
        <v>1753</v>
      </c>
      <c r="K187" s="6">
        <v>6349</v>
      </c>
      <c r="L187" s="6">
        <v>191</v>
      </c>
      <c r="M187" s="6">
        <v>28</v>
      </c>
      <c r="N187" s="6">
        <v>58699</v>
      </c>
    </row>
    <row r="188" spans="1:14" ht="14.55" customHeight="1" x14ac:dyDescent="0.25">
      <c r="A188" s="4" t="s">
        <v>59</v>
      </c>
      <c r="B188" s="4" t="s">
        <v>78</v>
      </c>
      <c r="C188" s="4" t="s">
        <v>130</v>
      </c>
      <c r="D188" s="4" t="s">
        <v>109</v>
      </c>
      <c r="E188" s="6">
        <v>4460419</v>
      </c>
      <c r="F188" s="6">
        <v>1669689</v>
      </c>
      <c r="G188" s="6">
        <v>411394</v>
      </c>
      <c r="H188" s="6">
        <v>98758</v>
      </c>
      <c r="I188" s="6">
        <v>5200</v>
      </c>
      <c r="J188" s="6">
        <v>389165</v>
      </c>
      <c r="K188" s="6">
        <v>945431</v>
      </c>
      <c r="L188" s="6">
        <v>31241</v>
      </c>
      <c r="M188" s="6">
        <v>2495</v>
      </c>
      <c r="N188" s="6">
        <v>8013792</v>
      </c>
    </row>
    <row r="189" spans="1:14" ht="14.55" customHeight="1" x14ac:dyDescent="0.25">
      <c r="A189" s="4" t="s">
        <v>59</v>
      </c>
      <c r="B189" s="4" t="s">
        <v>78</v>
      </c>
      <c r="C189" s="4" t="s">
        <v>130</v>
      </c>
      <c r="D189" s="4" t="s">
        <v>126</v>
      </c>
      <c r="E189" s="6">
        <v>4460419</v>
      </c>
      <c r="F189" s="6">
        <v>1669689</v>
      </c>
      <c r="G189" s="6">
        <v>411394</v>
      </c>
      <c r="H189" s="6">
        <v>98758</v>
      </c>
      <c r="I189" s="6">
        <v>5200</v>
      </c>
      <c r="J189" s="6">
        <v>389165</v>
      </c>
      <c r="K189" s="6">
        <v>945431</v>
      </c>
      <c r="L189" s="6">
        <v>31241</v>
      </c>
      <c r="M189" s="6">
        <v>2495</v>
      </c>
      <c r="N189" s="6">
        <v>8013792</v>
      </c>
    </row>
    <row r="190" spans="1:14" ht="14.55" customHeight="1" x14ac:dyDescent="0.25">
      <c r="A190" s="4" t="s">
        <v>59</v>
      </c>
      <c r="B190" s="4" t="s">
        <v>79</v>
      </c>
      <c r="C190" s="4" t="s">
        <v>109</v>
      </c>
      <c r="D190" s="4" t="s">
        <v>109</v>
      </c>
      <c r="E190" s="6">
        <v>5061073</v>
      </c>
      <c r="F190" s="6">
        <v>187304</v>
      </c>
      <c r="G190" s="6">
        <v>1791184</v>
      </c>
      <c r="H190" s="6">
        <v>591279</v>
      </c>
      <c r="I190" s="6">
        <v>28436</v>
      </c>
      <c r="J190" s="6">
        <v>443212</v>
      </c>
      <c r="K190" s="6">
        <v>977022</v>
      </c>
      <c r="L190" s="6">
        <v>32610</v>
      </c>
      <c r="M190" s="6">
        <v>2742</v>
      </c>
      <c r="N190" s="6">
        <v>9114862</v>
      </c>
    </row>
    <row r="191" spans="1:14" ht="14.55" customHeight="1" x14ac:dyDescent="0.25">
      <c r="A191" s="4" t="s">
        <v>59</v>
      </c>
      <c r="B191" s="4" t="s">
        <v>79</v>
      </c>
      <c r="C191" s="4" t="s">
        <v>109</v>
      </c>
      <c r="D191" s="4" t="s">
        <v>124</v>
      </c>
      <c r="E191" s="6">
        <v>10798</v>
      </c>
      <c r="F191" s="6">
        <v>2171</v>
      </c>
      <c r="G191" s="6">
        <v>21718</v>
      </c>
      <c r="H191" s="6">
        <v>3930</v>
      </c>
      <c r="I191" s="6">
        <v>23</v>
      </c>
      <c r="J191" s="6">
        <v>699</v>
      </c>
      <c r="K191" s="6">
        <v>660</v>
      </c>
      <c r="L191" s="6">
        <v>11</v>
      </c>
      <c r="M191" s="6">
        <v>2</v>
      </c>
      <c r="N191" s="6">
        <v>40012</v>
      </c>
    </row>
    <row r="192" spans="1:14" ht="14.55" customHeight="1" x14ac:dyDescent="0.25">
      <c r="A192" s="4" t="s">
        <v>59</v>
      </c>
      <c r="B192" s="4" t="s">
        <v>79</v>
      </c>
      <c r="C192" s="4" t="s">
        <v>109</v>
      </c>
      <c r="D192" s="4" t="s">
        <v>125</v>
      </c>
      <c r="E192" s="6">
        <v>35707</v>
      </c>
      <c r="F192" s="6">
        <v>5167</v>
      </c>
      <c r="G192" s="6">
        <v>49224</v>
      </c>
      <c r="H192" s="6">
        <v>12763</v>
      </c>
      <c r="I192" s="6">
        <v>62</v>
      </c>
      <c r="J192" s="6">
        <v>1440</v>
      </c>
      <c r="K192" s="6">
        <v>2442</v>
      </c>
      <c r="L192" s="6">
        <v>16</v>
      </c>
      <c r="M192" s="6">
        <v>3</v>
      </c>
      <c r="N192" s="6">
        <v>106824</v>
      </c>
    </row>
    <row r="193" spans="1:14" ht="14.55" customHeight="1" x14ac:dyDescent="0.25">
      <c r="A193" s="4" t="s">
        <v>59</v>
      </c>
      <c r="B193" s="4" t="s">
        <v>79</v>
      </c>
      <c r="C193" s="4" t="s">
        <v>109</v>
      </c>
      <c r="D193" s="4" t="s">
        <v>126</v>
      </c>
      <c r="E193" s="6">
        <v>4973571</v>
      </c>
      <c r="F193" s="6">
        <v>179032</v>
      </c>
      <c r="G193" s="6">
        <v>1705222</v>
      </c>
      <c r="H193" s="6">
        <v>569865</v>
      </c>
      <c r="I193" s="6">
        <v>28146</v>
      </c>
      <c r="J193" s="6">
        <v>437696</v>
      </c>
      <c r="K193" s="6">
        <v>966772</v>
      </c>
      <c r="L193" s="6">
        <v>32325</v>
      </c>
      <c r="M193" s="6">
        <v>2698</v>
      </c>
      <c r="N193" s="6">
        <v>8895327</v>
      </c>
    </row>
    <row r="194" spans="1:14" ht="14.55" customHeight="1" x14ac:dyDescent="0.25">
      <c r="A194" s="4" t="s">
        <v>59</v>
      </c>
      <c r="B194" s="4" t="s">
        <v>79</v>
      </c>
      <c r="C194" s="4" t="s">
        <v>109</v>
      </c>
      <c r="D194" s="4" t="s">
        <v>127</v>
      </c>
      <c r="E194" s="6">
        <v>40997</v>
      </c>
      <c r="F194" s="6">
        <v>934</v>
      </c>
      <c r="G194" s="6">
        <v>15020</v>
      </c>
      <c r="H194" s="6">
        <v>4721</v>
      </c>
      <c r="I194" s="6">
        <v>205</v>
      </c>
      <c r="J194" s="6">
        <v>3377</v>
      </c>
      <c r="K194" s="6">
        <v>7148</v>
      </c>
      <c r="L194" s="6">
        <v>258</v>
      </c>
      <c r="M194" s="6">
        <v>39</v>
      </c>
      <c r="N194" s="6">
        <v>72699</v>
      </c>
    </row>
    <row r="195" spans="1:14" ht="14.55" customHeight="1" x14ac:dyDescent="0.25">
      <c r="A195" s="4" t="s">
        <v>59</v>
      </c>
      <c r="B195" s="4" t="s">
        <v>79</v>
      </c>
      <c r="C195" s="4" t="s">
        <v>128</v>
      </c>
      <c r="D195" s="4" t="s">
        <v>109</v>
      </c>
      <c r="E195" s="6">
        <v>87502</v>
      </c>
      <c r="F195" s="6">
        <v>8272</v>
      </c>
      <c r="G195" s="6">
        <v>85962</v>
      </c>
      <c r="H195" s="6">
        <v>21414</v>
      </c>
      <c r="I195" s="6">
        <v>290</v>
      </c>
      <c r="J195" s="6">
        <v>5516</v>
      </c>
      <c r="K195" s="6">
        <v>10250</v>
      </c>
      <c r="L195" s="6">
        <v>285</v>
      </c>
      <c r="M195" s="6">
        <v>44</v>
      </c>
      <c r="N195" s="6">
        <v>219535</v>
      </c>
    </row>
    <row r="196" spans="1:14" ht="14.55" customHeight="1" x14ac:dyDescent="0.25">
      <c r="A196" s="4" t="s">
        <v>59</v>
      </c>
      <c r="B196" s="4" t="s">
        <v>79</v>
      </c>
      <c r="C196" s="4" t="s">
        <v>128</v>
      </c>
      <c r="D196" s="4" t="s">
        <v>124</v>
      </c>
      <c r="E196" s="6">
        <v>10798</v>
      </c>
      <c r="F196" s="6">
        <v>2171</v>
      </c>
      <c r="G196" s="6">
        <v>21718</v>
      </c>
      <c r="H196" s="6">
        <v>3930</v>
      </c>
      <c r="I196" s="6">
        <v>23</v>
      </c>
      <c r="J196" s="6">
        <v>699</v>
      </c>
      <c r="K196" s="6">
        <v>660</v>
      </c>
      <c r="L196" s="6">
        <v>11</v>
      </c>
      <c r="M196" s="6">
        <v>2</v>
      </c>
      <c r="N196" s="6">
        <v>40012</v>
      </c>
    </row>
    <row r="197" spans="1:14" ht="14.55" customHeight="1" x14ac:dyDescent="0.25">
      <c r="A197" s="4" t="s">
        <v>59</v>
      </c>
      <c r="B197" s="4" t="s">
        <v>79</v>
      </c>
      <c r="C197" s="4" t="s">
        <v>128</v>
      </c>
      <c r="D197" s="4" t="s">
        <v>125</v>
      </c>
      <c r="E197" s="6">
        <v>35707</v>
      </c>
      <c r="F197" s="6">
        <v>5167</v>
      </c>
      <c r="G197" s="6">
        <v>49224</v>
      </c>
      <c r="H197" s="6">
        <v>12763</v>
      </c>
      <c r="I197" s="6">
        <v>62</v>
      </c>
      <c r="J197" s="6">
        <v>1440</v>
      </c>
      <c r="K197" s="6">
        <v>2442</v>
      </c>
      <c r="L197" s="6">
        <v>16</v>
      </c>
      <c r="M197" s="6">
        <v>3</v>
      </c>
      <c r="N197" s="6">
        <v>106824</v>
      </c>
    </row>
    <row r="198" spans="1:14" ht="14.55" customHeight="1" x14ac:dyDescent="0.25">
      <c r="A198" s="4" t="s">
        <v>59</v>
      </c>
      <c r="B198" s="4" t="s">
        <v>79</v>
      </c>
      <c r="C198" s="4" t="s">
        <v>128</v>
      </c>
      <c r="D198" s="4" t="s">
        <v>127</v>
      </c>
      <c r="E198" s="6">
        <v>40997</v>
      </c>
      <c r="F198" s="6">
        <v>934</v>
      </c>
      <c r="G198" s="6">
        <v>15020</v>
      </c>
      <c r="H198" s="6">
        <v>4721</v>
      </c>
      <c r="I198" s="6">
        <v>205</v>
      </c>
      <c r="J198" s="6">
        <v>3377</v>
      </c>
      <c r="K198" s="6">
        <v>7148</v>
      </c>
      <c r="L198" s="6">
        <v>258</v>
      </c>
      <c r="M198" s="6">
        <v>39</v>
      </c>
      <c r="N198" s="6">
        <v>72699</v>
      </c>
    </row>
    <row r="199" spans="1:14" ht="14.55" customHeight="1" x14ac:dyDescent="0.25">
      <c r="A199" s="4" t="s">
        <v>59</v>
      </c>
      <c r="B199" s="4" t="s">
        <v>79</v>
      </c>
      <c r="C199" s="4" t="s">
        <v>130</v>
      </c>
      <c r="D199" s="4" t="s">
        <v>109</v>
      </c>
      <c r="E199" s="6">
        <v>4973571</v>
      </c>
      <c r="F199" s="6">
        <v>179032</v>
      </c>
      <c r="G199" s="6">
        <v>1705222</v>
      </c>
      <c r="H199" s="6">
        <v>569865</v>
      </c>
      <c r="I199" s="6">
        <v>28146</v>
      </c>
      <c r="J199" s="6">
        <v>437696</v>
      </c>
      <c r="K199" s="6">
        <v>966772</v>
      </c>
      <c r="L199" s="6">
        <v>32325</v>
      </c>
      <c r="M199" s="6">
        <v>2698</v>
      </c>
      <c r="N199" s="6">
        <v>8895327</v>
      </c>
    </row>
    <row r="200" spans="1:14" ht="14.55" customHeight="1" x14ac:dyDescent="0.25">
      <c r="A200" s="4" t="s">
        <v>59</v>
      </c>
      <c r="B200" s="4" t="s">
        <v>79</v>
      </c>
      <c r="C200" s="4" t="s">
        <v>130</v>
      </c>
      <c r="D200" s="4" t="s">
        <v>126</v>
      </c>
      <c r="E200" s="6">
        <v>4973571</v>
      </c>
      <c r="F200" s="6">
        <v>179032</v>
      </c>
      <c r="G200" s="6">
        <v>1705222</v>
      </c>
      <c r="H200" s="6">
        <v>569865</v>
      </c>
      <c r="I200" s="6">
        <v>28146</v>
      </c>
      <c r="J200" s="6">
        <v>437696</v>
      </c>
      <c r="K200" s="6">
        <v>966772</v>
      </c>
      <c r="L200" s="6">
        <v>32325</v>
      </c>
      <c r="M200" s="6">
        <v>2698</v>
      </c>
      <c r="N200" s="6">
        <v>8895327</v>
      </c>
    </row>
    <row r="201" spans="1:14" x14ac:dyDescent="0.25">
      <c r="A201" s="4"/>
      <c r="B201" s="4"/>
      <c r="C201" s="4"/>
      <c r="D201" s="4"/>
      <c r="E201" s="6"/>
      <c r="F201" s="6"/>
      <c r="G201" s="6"/>
      <c r="H201" s="6"/>
      <c r="I201" s="6"/>
      <c r="J201" s="6"/>
      <c r="K201" s="6"/>
      <c r="L201" s="6"/>
      <c r="M201" s="6"/>
      <c r="N201" s="6"/>
    </row>
    <row r="202" spans="1:14" x14ac:dyDescent="0.25">
      <c r="A202" s="4"/>
      <c r="B202" s="4"/>
      <c r="C202" s="4"/>
      <c r="D202" s="4"/>
      <c r="E202" s="6"/>
      <c r="F202" s="6"/>
      <c r="G202" s="6"/>
      <c r="H202" s="6"/>
      <c r="I202" s="6"/>
      <c r="J202" s="6"/>
      <c r="K202" s="6"/>
      <c r="L202" s="6"/>
      <c r="M202" s="6"/>
      <c r="N202" s="6"/>
    </row>
    <row r="203" spans="1:14" x14ac:dyDescent="0.25">
      <c r="A203" s="4"/>
      <c r="B203" s="4"/>
      <c r="C203" s="4"/>
      <c r="D203" s="4"/>
      <c r="E203" s="6"/>
      <c r="F203" s="6"/>
      <c r="G203" s="6"/>
      <c r="H203" s="6"/>
      <c r="I203" s="6"/>
      <c r="J203" s="6"/>
      <c r="K203" s="6"/>
      <c r="L203" s="6"/>
      <c r="M203" s="6"/>
      <c r="N203" s="6"/>
    </row>
    <row r="204" spans="1:14" x14ac:dyDescent="0.25">
      <c r="A204" s="4"/>
      <c r="B204" s="4"/>
      <c r="C204" s="4"/>
      <c r="D204" s="4"/>
      <c r="E204" s="6"/>
      <c r="F204" s="6"/>
      <c r="G204" s="6"/>
      <c r="H204" s="6"/>
      <c r="I204" s="6"/>
      <c r="J204" s="6"/>
      <c r="K204" s="6"/>
      <c r="L204" s="6"/>
      <c r="M204" s="6"/>
      <c r="N204" s="6"/>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7"/>
  <sheetViews>
    <sheetView showGridLines="0" workbookViewId="0"/>
  </sheetViews>
  <sheetFormatPr defaultColWidth="11.5546875" defaultRowHeight="13.2" x14ac:dyDescent="0.25"/>
  <cols>
    <col min="1" max="1" width="20.6640625" customWidth="1"/>
    <col min="2" max="2" width="17.6640625" customWidth="1"/>
    <col min="3" max="9" width="14.6640625" customWidth="1"/>
    <col min="10" max="10" width="37.6640625" customWidth="1"/>
    <col min="11" max="11" width="14.6640625" customWidth="1"/>
  </cols>
  <sheetData>
    <row r="1" spans="1:11" ht="14.55" customHeight="1" x14ac:dyDescent="0.25">
      <c r="A1" s="1" t="s">
        <v>132</v>
      </c>
    </row>
    <row r="2" spans="1:11" ht="28.95" customHeight="1" x14ac:dyDescent="0.25">
      <c r="A2" s="1" t="s">
        <v>42</v>
      </c>
    </row>
    <row r="3" spans="1:11" ht="14.55" customHeight="1" x14ac:dyDescent="0.25">
      <c r="A3" t="s">
        <v>43</v>
      </c>
    </row>
    <row r="4" spans="1:11" ht="14.55" customHeight="1" x14ac:dyDescent="0.25">
      <c r="A4" t="s">
        <v>95</v>
      </c>
    </row>
    <row r="5" spans="1:11" ht="28.95" customHeight="1" x14ac:dyDescent="0.25">
      <c r="A5" s="3" t="s">
        <v>3</v>
      </c>
      <c r="B5" s="5" t="s">
        <v>46</v>
      </c>
      <c r="C5" s="5" t="s">
        <v>47</v>
      </c>
      <c r="D5" s="5" t="s">
        <v>48</v>
      </c>
      <c r="E5" s="5" t="s">
        <v>49</v>
      </c>
      <c r="F5" s="5" t="s">
        <v>50</v>
      </c>
      <c r="G5" s="5" t="s">
        <v>51</v>
      </c>
      <c r="H5" s="5" t="s">
        <v>52</v>
      </c>
      <c r="I5" s="5" t="s">
        <v>53</v>
      </c>
      <c r="J5" s="5" t="s">
        <v>54</v>
      </c>
      <c r="K5" s="5" t="s">
        <v>55</v>
      </c>
    </row>
    <row r="6" spans="1:11" ht="14.55" customHeight="1" x14ac:dyDescent="0.25">
      <c r="A6" s="4" t="s">
        <v>56</v>
      </c>
      <c r="B6" s="6">
        <v>22783944</v>
      </c>
      <c r="C6" s="6">
        <v>1521</v>
      </c>
      <c r="D6" s="6">
        <v>20402349</v>
      </c>
      <c r="E6" s="6">
        <v>12084135</v>
      </c>
      <c r="F6" s="6">
        <v>782607</v>
      </c>
      <c r="G6" s="6">
        <v>15823488</v>
      </c>
      <c r="H6" s="6">
        <v>4727060.4000000004</v>
      </c>
      <c r="I6" s="6">
        <v>66645.8</v>
      </c>
      <c r="J6" s="6">
        <v>117648</v>
      </c>
      <c r="K6" s="6">
        <v>76789398.200000003</v>
      </c>
    </row>
    <row r="7" spans="1:11" ht="14.55" customHeight="1" x14ac:dyDescent="0.25">
      <c r="A7" s="4" t="s">
        <v>57</v>
      </c>
      <c r="B7" s="6">
        <v>21315893</v>
      </c>
      <c r="C7" s="6">
        <v>5436</v>
      </c>
      <c r="D7" s="6">
        <v>19676898</v>
      </c>
      <c r="E7" s="6">
        <v>11190795</v>
      </c>
      <c r="F7" s="6">
        <v>778995</v>
      </c>
      <c r="G7" s="6">
        <v>15582444</v>
      </c>
      <c r="H7" s="6">
        <v>4350439.2</v>
      </c>
      <c r="I7" s="6">
        <v>71792</v>
      </c>
      <c r="J7" s="6">
        <v>114780</v>
      </c>
      <c r="K7" s="6">
        <v>73087472.200000003</v>
      </c>
    </row>
    <row r="8" spans="1:11" ht="14.55" customHeight="1" x14ac:dyDescent="0.25">
      <c r="A8" s="4" t="s">
        <v>58</v>
      </c>
      <c r="B8" s="6">
        <v>19918932</v>
      </c>
      <c r="C8" s="6">
        <v>105696</v>
      </c>
      <c r="D8" s="6">
        <v>19794012</v>
      </c>
      <c r="E8" s="6">
        <v>10767580</v>
      </c>
      <c r="F8" s="6">
        <v>781347</v>
      </c>
      <c r="G8" s="6">
        <v>16568196</v>
      </c>
      <c r="H8" s="6">
        <v>4374931.2</v>
      </c>
      <c r="I8" s="6">
        <v>78635.399999999994</v>
      </c>
      <c r="J8" s="6">
        <v>112320</v>
      </c>
      <c r="K8" s="6">
        <v>72501649.599999994</v>
      </c>
    </row>
    <row r="9" spans="1:11" ht="14.55" customHeight="1" x14ac:dyDescent="0.25">
      <c r="A9" s="4" t="s">
        <v>59</v>
      </c>
      <c r="B9" s="6">
        <v>18062163.399999999</v>
      </c>
      <c r="C9" s="6">
        <v>18232903.600000001</v>
      </c>
      <c r="D9" s="6">
        <v>6630609</v>
      </c>
      <c r="E9" s="6">
        <v>3458035</v>
      </c>
      <c r="F9" s="6">
        <v>235011</v>
      </c>
      <c r="G9" s="6">
        <v>18808908</v>
      </c>
      <c r="H9" s="6">
        <v>4500476.4000000004</v>
      </c>
      <c r="I9" s="6">
        <v>84296.6</v>
      </c>
      <c r="J9" s="6">
        <v>118224</v>
      </c>
      <c r="K9" s="6">
        <v>70130627</v>
      </c>
    </row>
    <row r="10" spans="1:11" ht="14.55" customHeight="1" x14ac:dyDescent="0.25">
      <c r="A10" s="4" t="s">
        <v>60</v>
      </c>
      <c r="B10" s="6">
        <v>13774058</v>
      </c>
      <c r="C10" s="6">
        <v>22530519</v>
      </c>
      <c r="D10" s="6"/>
      <c r="E10" s="6"/>
      <c r="F10" s="6"/>
      <c r="G10" s="6">
        <v>16701132</v>
      </c>
      <c r="H10" s="6">
        <v>4539280.8</v>
      </c>
      <c r="I10" s="6">
        <v>85873</v>
      </c>
      <c r="J10" s="6">
        <v>92772</v>
      </c>
      <c r="K10" s="6">
        <v>57723634.799999997</v>
      </c>
    </row>
    <row r="11" spans="1:11" ht="14.55" customHeight="1" x14ac:dyDescent="0.25">
      <c r="A11" s="4" t="s">
        <v>61</v>
      </c>
      <c r="B11" s="6">
        <v>4887863</v>
      </c>
      <c r="C11" s="6">
        <v>9093045</v>
      </c>
      <c r="D11" s="6"/>
      <c r="E11" s="6"/>
      <c r="F11" s="6"/>
      <c r="G11" s="6">
        <v>5968548</v>
      </c>
      <c r="H11" s="6">
        <v>4294555.2</v>
      </c>
      <c r="I11" s="6">
        <v>63290.8</v>
      </c>
      <c r="J11" s="6">
        <v>44160</v>
      </c>
      <c r="K11" s="6">
        <v>24351462</v>
      </c>
    </row>
    <row r="12" spans="1:11" ht="14.55" customHeight="1" x14ac:dyDescent="0.25">
      <c r="A12" s="4" t="s">
        <v>62</v>
      </c>
      <c r="B12" s="6">
        <v>22997339.199999999</v>
      </c>
      <c r="C12" s="6">
        <v>30139867.800000001</v>
      </c>
      <c r="D12" s="6"/>
      <c r="E12" s="6"/>
      <c r="F12" s="6"/>
      <c r="G12" s="6">
        <v>21952992</v>
      </c>
      <c r="H12" s="6">
        <v>4361703.4000000004</v>
      </c>
      <c r="I12" s="6">
        <v>123791.8</v>
      </c>
      <c r="J12" s="6">
        <v>149412</v>
      </c>
      <c r="K12" s="6">
        <v>79725106.200000003</v>
      </c>
    </row>
    <row r="13" spans="1:11" x14ac:dyDescent="0.25">
      <c r="A13" s="4"/>
      <c r="B13" s="6"/>
      <c r="C13" s="6"/>
      <c r="D13" s="6"/>
      <c r="E13" s="6"/>
      <c r="F13" s="6"/>
      <c r="G13" s="6"/>
      <c r="H13" s="6"/>
      <c r="I13" s="6"/>
      <c r="J13" s="6"/>
      <c r="K13" s="6"/>
    </row>
    <row r="14" spans="1:11" x14ac:dyDescent="0.25">
      <c r="A14" s="4"/>
      <c r="B14" s="6"/>
      <c r="C14" s="6"/>
      <c r="D14" s="6"/>
      <c r="E14" s="6"/>
      <c r="F14" s="6"/>
      <c r="G14" s="6"/>
      <c r="H14" s="6"/>
      <c r="I14" s="6"/>
      <c r="J14" s="6"/>
      <c r="K14" s="6"/>
    </row>
    <row r="15" spans="1:11" x14ac:dyDescent="0.25">
      <c r="A15" s="4"/>
      <c r="B15" s="6"/>
      <c r="C15" s="6"/>
      <c r="D15" s="6"/>
      <c r="E15" s="6"/>
      <c r="F15" s="6"/>
      <c r="G15" s="6"/>
      <c r="H15" s="6"/>
      <c r="I15" s="6"/>
      <c r="J15" s="6"/>
      <c r="K15" s="6"/>
    </row>
    <row r="16" spans="1:11" x14ac:dyDescent="0.25">
      <c r="A16" s="4"/>
      <c r="B16" s="6"/>
      <c r="C16" s="6"/>
      <c r="D16" s="6"/>
      <c r="E16" s="6"/>
      <c r="F16" s="6"/>
      <c r="G16" s="6"/>
      <c r="H16" s="6"/>
      <c r="I16" s="6"/>
      <c r="J16" s="6"/>
      <c r="K16" s="6"/>
    </row>
    <row r="17" spans="1:11" x14ac:dyDescent="0.25">
      <c r="A17" s="4"/>
      <c r="B17" s="6"/>
      <c r="C17" s="6"/>
      <c r="D17" s="6"/>
      <c r="E17" s="6"/>
      <c r="F17" s="6"/>
      <c r="G17" s="6"/>
      <c r="H17" s="6"/>
      <c r="I17" s="6"/>
      <c r="J17" s="6"/>
      <c r="K17" s="6"/>
    </row>
  </sheetData>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38"/>
  <sheetViews>
    <sheetView showGridLines="0" workbookViewId="0"/>
  </sheetViews>
  <sheetFormatPr defaultColWidth="11.5546875" defaultRowHeight="13.2" x14ac:dyDescent="0.25"/>
  <cols>
    <col min="1" max="1" width="20.6640625" customWidth="1"/>
    <col min="2" max="2" width="17.6640625" customWidth="1"/>
    <col min="3" max="10" width="14.6640625" customWidth="1"/>
    <col min="11" max="11" width="37.6640625" customWidth="1"/>
    <col min="12" max="12" width="14.6640625" customWidth="1"/>
  </cols>
  <sheetData>
    <row r="1" spans="1:12" ht="14.55" customHeight="1" x14ac:dyDescent="0.25">
      <c r="A1" s="1" t="s">
        <v>133</v>
      </c>
    </row>
    <row r="2" spans="1:12" ht="28.95" customHeight="1" x14ac:dyDescent="0.25">
      <c r="A2" s="1" t="s">
        <v>42</v>
      </c>
    </row>
    <row r="3" spans="1:12" ht="14.55" customHeight="1" x14ac:dyDescent="0.25">
      <c r="A3" t="s">
        <v>43</v>
      </c>
    </row>
    <row r="4" spans="1:12" ht="14.55" customHeight="1" x14ac:dyDescent="0.25">
      <c r="A4" t="s">
        <v>95</v>
      </c>
    </row>
    <row r="5" spans="1:12" ht="28.95" customHeight="1" x14ac:dyDescent="0.25">
      <c r="A5" s="3" t="s">
        <v>3</v>
      </c>
      <c r="B5" s="3" t="s">
        <v>5</v>
      </c>
      <c r="C5" s="5" t="s">
        <v>46</v>
      </c>
      <c r="D5" s="5" t="s">
        <v>47</v>
      </c>
      <c r="E5" s="5" t="s">
        <v>48</v>
      </c>
      <c r="F5" s="5" t="s">
        <v>49</v>
      </c>
      <c r="G5" s="5" t="s">
        <v>50</v>
      </c>
      <c r="H5" s="5" t="s">
        <v>51</v>
      </c>
      <c r="I5" s="5" t="s">
        <v>52</v>
      </c>
      <c r="J5" s="5" t="s">
        <v>53</v>
      </c>
      <c r="K5" s="5" t="s">
        <v>54</v>
      </c>
      <c r="L5" s="5" t="s">
        <v>55</v>
      </c>
    </row>
    <row r="6" spans="1:12" ht="14.55" customHeight="1" x14ac:dyDescent="0.25">
      <c r="A6" s="4" t="s">
        <v>56</v>
      </c>
      <c r="B6" s="4" t="s">
        <v>64</v>
      </c>
      <c r="C6" s="6">
        <v>5632913</v>
      </c>
      <c r="D6" s="6">
        <v>417</v>
      </c>
      <c r="E6" s="6">
        <v>5035245</v>
      </c>
      <c r="F6" s="6">
        <v>2864675</v>
      </c>
      <c r="G6" s="6">
        <v>187432</v>
      </c>
      <c r="H6" s="6">
        <v>3876096</v>
      </c>
      <c r="I6" s="6">
        <v>1098282</v>
      </c>
      <c r="J6" s="6">
        <v>17327.8</v>
      </c>
      <c r="K6" s="6">
        <v>27252</v>
      </c>
      <c r="L6" s="6">
        <v>18739639.800000001</v>
      </c>
    </row>
    <row r="7" spans="1:12" ht="14.55" customHeight="1" x14ac:dyDescent="0.25">
      <c r="A7" s="4" t="s">
        <v>56</v>
      </c>
      <c r="B7" s="4" t="s">
        <v>65</v>
      </c>
      <c r="C7" s="6">
        <v>5722401</v>
      </c>
      <c r="D7" s="6">
        <v>336</v>
      </c>
      <c r="E7" s="6">
        <v>5020458</v>
      </c>
      <c r="F7" s="6">
        <v>2889680</v>
      </c>
      <c r="G7" s="6">
        <v>190435</v>
      </c>
      <c r="H7" s="6">
        <v>3815400</v>
      </c>
      <c r="I7" s="6">
        <v>1141466.3999999999</v>
      </c>
      <c r="J7" s="6">
        <v>16592.8</v>
      </c>
      <c r="K7" s="6">
        <v>28920</v>
      </c>
      <c r="L7" s="6">
        <v>18825689.199999999</v>
      </c>
    </row>
    <row r="8" spans="1:12" ht="14.55" customHeight="1" x14ac:dyDescent="0.25">
      <c r="A8" s="4" t="s">
        <v>56</v>
      </c>
      <c r="B8" s="4" t="s">
        <v>66</v>
      </c>
      <c r="C8" s="6">
        <v>5563861</v>
      </c>
      <c r="D8" s="6">
        <v>312</v>
      </c>
      <c r="E8" s="6">
        <v>5040264</v>
      </c>
      <c r="F8" s="6">
        <v>2996985</v>
      </c>
      <c r="G8" s="6">
        <v>199045</v>
      </c>
      <c r="H8" s="6">
        <v>3945480</v>
      </c>
      <c r="I8" s="6">
        <v>1229989.2</v>
      </c>
      <c r="J8" s="6">
        <v>15830</v>
      </c>
      <c r="K8" s="6">
        <v>31764</v>
      </c>
      <c r="L8" s="6">
        <v>19023530.199999999</v>
      </c>
    </row>
    <row r="9" spans="1:12" ht="14.55" customHeight="1" x14ac:dyDescent="0.25">
      <c r="A9" s="4" t="s">
        <v>56</v>
      </c>
      <c r="B9" s="4" t="s">
        <v>67</v>
      </c>
      <c r="C9" s="6">
        <v>5864769</v>
      </c>
      <c r="D9" s="6">
        <v>456</v>
      </c>
      <c r="E9" s="6">
        <v>5306382</v>
      </c>
      <c r="F9" s="6">
        <v>3332795</v>
      </c>
      <c r="G9" s="6">
        <v>205695</v>
      </c>
      <c r="H9" s="6">
        <v>4186512</v>
      </c>
      <c r="I9" s="6">
        <v>1257322.8</v>
      </c>
      <c r="J9" s="6">
        <v>16895.2</v>
      </c>
      <c r="K9" s="6">
        <v>29712</v>
      </c>
      <c r="L9" s="6">
        <v>20200539</v>
      </c>
    </row>
    <row r="10" spans="1:12" ht="14.55" customHeight="1" x14ac:dyDescent="0.25">
      <c r="A10" s="4" t="s">
        <v>57</v>
      </c>
      <c r="B10" s="4" t="s">
        <v>68</v>
      </c>
      <c r="C10" s="6">
        <v>5210011</v>
      </c>
      <c r="D10" s="6">
        <v>2247</v>
      </c>
      <c r="E10" s="6">
        <v>4888326</v>
      </c>
      <c r="F10" s="6">
        <v>2726690</v>
      </c>
      <c r="G10" s="6">
        <v>188272</v>
      </c>
      <c r="H10" s="6">
        <v>3877344</v>
      </c>
      <c r="I10" s="6">
        <v>1078150.8</v>
      </c>
      <c r="J10" s="6">
        <v>18613.2</v>
      </c>
      <c r="K10" s="6">
        <v>26124</v>
      </c>
      <c r="L10" s="6">
        <v>18015778</v>
      </c>
    </row>
    <row r="11" spans="1:12" ht="14.55" customHeight="1" x14ac:dyDescent="0.25">
      <c r="A11" s="4" t="s">
        <v>57</v>
      </c>
      <c r="B11" s="4" t="s">
        <v>69</v>
      </c>
      <c r="C11" s="6">
        <v>5427419</v>
      </c>
      <c r="D11" s="6">
        <v>1455</v>
      </c>
      <c r="E11" s="6">
        <v>4897761</v>
      </c>
      <c r="F11" s="6">
        <v>2743545</v>
      </c>
      <c r="G11" s="6">
        <v>194187</v>
      </c>
      <c r="H11" s="6">
        <v>3899256</v>
      </c>
      <c r="I11" s="6">
        <v>1088736</v>
      </c>
      <c r="J11" s="6">
        <v>18158.599999999999</v>
      </c>
      <c r="K11" s="6">
        <v>29592</v>
      </c>
      <c r="L11" s="6">
        <v>18300109.600000001</v>
      </c>
    </row>
    <row r="12" spans="1:12" ht="14.55" customHeight="1" x14ac:dyDescent="0.25">
      <c r="A12" s="4" t="s">
        <v>57</v>
      </c>
      <c r="B12" s="4" t="s">
        <v>70</v>
      </c>
      <c r="C12" s="6">
        <v>5244227</v>
      </c>
      <c r="D12" s="6">
        <v>789</v>
      </c>
      <c r="E12" s="6">
        <v>4919154</v>
      </c>
      <c r="F12" s="6">
        <v>2800210</v>
      </c>
      <c r="G12" s="6">
        <v>198996</v>
      </c>
      <c r="H12" s="6">
        <v>3992364</v>
      </c>
      <c r="I12" s="6">
        <v>1116637.2</v>
      </c>
      <c r="J12" s="6">
        <v>16940.599999999999</v>
      </c>
      <c r="K12" s="6">
        <v>31152</v>
      </c>
      <c r="L12" s="6">
        <v>18320469.800000001</v>
      </c>
    </row>
    <row r="13" spans="1:12" ht="14.55" customHeight="1" x14ac:dyDescent="0.25">
      <c r="A13" s="4" t="s">
        <v>57</v>
      </c>
      <c r="B13" s="4" t="s">
        <v>71</v>
      </c>
      <c r="C13" s="6">
        <v>5434236</v>
      </c>
      <c r="D13" s="6">
        <v>945</v>
      </c>
      <c r="E13" s="6">
        <v>4971657</v>
      </c>
      <c r="F13" s="6">
        <v>2920350</v>
      </c>
      <c r="G13" s="6">
        <v>197540</v>
      </c>
      <c r="H13" s="6">
        <v>3813480</v>
      </c>
      <c r="I13" s="6">
        <v>1066915.2</v>
      </c>
      <c r="J13" s="6">
        <v>18079.599999999999</v>
      </c>
      <c r="K13" s="6">
        <v>27912</v>
      </c>
      <c r="L13" s="6">
        <v>18451114.800000001</v>
      </c>
    </row>
    <row r="14" spans="1:12" ht="14.55" customHeight="1" x14ac:dyDescent="0.25">
      <c r="A14" s="4" t="s">
        <v>58</v>
      </c>
      <c r="B14" s="4" t="s">
        <v>72</v>
      </c>
      <c r="C14" s="6">
        <v>4675960</v>
      </c>
      <c r="D14" s="6">
        <v>65898</v>
      </c>
      <c r="E14" s="6">
        <v>4734759</v>
      </c>
      <c r="F14" s="6">
        <v>2464190</v>
      </c>
      <c r="G14" s="6">
        <v>177912</v>
      </c>
      <c r="H14" s="6">
        <v>3902244</v>
      </c>
      <c r="I14" s="6">
        <v>1083067.2</v>
      </c>
      <c r="J14" s="6">
        <v>19864.599999999999</v>
      </c>
      <c r="K14" s="6">
        <v>25320</v>
      </c>
      <c r="L14" s="6">
        <v>17149214.800000001</v>
      </c>
    </row>
    <row r="15" spans="1:12" ht="14.55" customHeight="1" x14ac:dyDescent="0.25">
      <c r="A15" s="4" t="s">
        <v>58</v>
      </c>
      <c r="B15" s="4" t="s">
        <v>73</v>
      </c>
      <c r="C15" s="6">
        <v>4979087</v>
      </c>
      <c r="D15" s="6">
        <v>22758</v>
      </c>
      <c r="E15" s="6">
        <v>4845618</v>
      </c>
      <c r="F15" s="6">
        <v>2525035</v>
      </c>
      <c r="G15" s="6">
        <v>184702</v>
      </c>
      <c r="H15" s="6">
        <v>3980412</v>
      </c>
      <c r="I15" s="6">
        <v>1075873.2</v>
      </c>
      <c r="J15" s="6">
        <v>19296.2</v>
      </c>
      <c r="K15" s="6">
        <v>27780</v>
      </c>
      <c r="L15" s="6">
        <v>17660561.399999999</v>
      </c>
    </row>
    <row r="16" spans="1:12" ht="14.55" customHeight="1" x14ac:dyDescent="0.25">
      <c r="A16" s="4" t="s">
        <v>58</v>
      </c>
      <c r="B16" s="4" t="s">
        <v>74</v>
      </c>
      <c r="C16" s="6">
        <v>4884396</v>
      </c>
      <c r="D16" s="6">
        <v>8835</v>
      </c>
      <c r="E16" s="6">
        <v>4915449</v>
      </c>
      <c r="F16" s="6">
        <v>2700895</v>
      </c>
      <c r="G16" s="6">
        <v>200179</v>
      </c>
      <c r="H16" s="6">
        <v>4186512</v>
      </c>
      <c r="I16" s="6">
        <v>1103108.3999999999</v>
      </c>
      <c r="J16" s="6">
        <v>19009.599999999999</v>
      </c>
      <c r="K16" s="6">
        <v>29640</v>
      </c>
      <c r="L16" s="6">
        <v>18048024</v>
      </c>
    </row>
    <row r="17" spans="1:12" ht="14.55" customHeight="1" x14ac:dyDescent="0.25">
      <c r="A17" s="4" t="s">
        <v>58</v>
      </c>
      <c r="B17" s="4" t="s">
        <v>75</v>
      </c>
      <c r="C17" s="6">
        <v>5379489</v>
      </c>
      <c r="D17" s="6">
        <v>8205</v>
      </c>
      <c r="E17" s="6">
        <v>5298186</v>
      </c>
      <c r="F17" s="6">
        <v>3077460</v>
      </c>
      <c r="G17" s="6">
        <v>218554</v>
      </c>
      <c r="H17" s="6">
        <v>4499028</v>
      </c>
      <c r="I17" s="6">
        <v>1112882.3999999999</v>
      </c>
      <c r="J17" s="6">
        <v>20465</v>
      </c>
      <c r="K17" s="6">
        <v>29580</v>
      </c>
      <c r="L17" s="6">
        <v>19643849.399999999</v>
      </c>
    </row>
    <row r="18" spans="1:12" ht="14.55" customHeight="1" x14ac:dyDescent="0.25">
      <c r="A18" s="4" t="s">
        <v>59</v>
      </c>
      <c r="B18" s="4" t="s">
        <v>76</v>
      </c>
      <c r="C18" s="6">
        <v>4126547.6</v>
      </c>
      <c r="D18" s="6">
        <v>6260667</v>
      </c>
      <c r="E18" s="6"/>
      <c r="F18" s="6"/>
      <c r="G18" s="6"/>
      <c r="H18" s="6">
        <v>4464180</v>
      </c>
      <c r="I18" s="6">
        <v>1111064.3999999999</v>
      </c>
      <c r="J18" s="6">
        <v>21436.400000000001</v>
      </c>
      <c r="K18" s="6">
        <v>26580</v>
      </c>
      <c r="L18" s="6">
        <v>16010475.4</v>
      </c>
    </row>
    <row r="19" spans="1:12" ht="14.55" customHeight="1" x14ac:dyDescent="0.25">
      <c r="A19" s="4" t="s">
        <v>59</v>
      </c>
      <c r="B19" s="4" t="s">
        <v>77</v>
      </c>
      <c r="C19" s="6">
        <v>4390678</v>
      </c>
      <c r="D19" s="6">
        <v>6307189.5999999996</v>
      </c>
      <c r="E19" s="6"/>
      <c r="F19" s="6"/>
      <c r="G19" s="6"/>
      <c r="H19" s="6">
        <v>4350456</v>
      </c>
      <c r="I19" s="6">
        <v>1090068</v>
      </c>
      <c r="J19" s="6">
        <v>20482.8</v>
      </c>
      <c r="K19" s="6">
        <v>28836</v>
      </c>
      <c r="L19" s="6">
        <v>16187710.4</v>
      </c>
    </row>
    <row r="20" spans="1:12" ht="14.55" customHeight="1" x14ac:dyDescent="0.25">
      <c r="A20" s="4" t="s">
        <v>59</v>
      </c>
      <c r="B20" s="4" t="s">
        <v>78</v>
      </c>
      <c r="C20" s="6">
        <v>4494098.8</v>
      </c>
      <c r="D20" s="6">
        <v>5106111</v>
      </c>
      <c r="E20" s="6">
        <v>1268667</v>
      </c>
      <c r="F20" s="6">
        <v>506005</v>
      </c>
      <c r="G20" s="6">
        <v>36484</v>
      </c>
      <c r="H20" s="6">
        <v>4684416</v>
      </c>
      <c r="I20" s="6">
        <v>1132050</v>
      </c>
      <c r="J20" s="6">
        <v>19803.2</v>
      </c>
      <c r="K20" s="6">
        <v>30084</v>
      </c>
      <c r="L20" s="6">
        <v>17277719</v>
      </c>
    </row>
    <row r="21" spans="1:12" ht="14.55" customHeight="1" x14ac:dyDescent="0.25">
      <c r="A21" s="4" t="s">
        <v>59</v>
      </c>
      <c r="B21" s="4" t="s">
        <v>79</v>
      </c>
      <c r="C21" s="6">
        <v>5050839</v>
      </c>
      <c r="D21" s="6">
        <v>558936</v>
      </c>
      <c r="E21" s="6">
        <v>5361942</v>
      </c>
      <c r="F21" s="6">
        <v>2952030</v>
      </c>
      <c r="G21" s="6">
        <v>198527</v>
      </c>
      <c r="H21" s="6">
        <v>5309856</v>
      </c>
      <c r="I21" s="6">
        <v>1167294</v>
      </c>
      <c r="J21" s="6">
        <v>22574.2</v>
      </c>
      <c r="K21" s="6">
        <v>32724</v>
      </c>
      <c r="L21" s="6">
        <v>20654722.199999999</v>
      </c>
    </row>
    <row r="22" spans="1:12" ht="14.55" customHeight="1" x14ac:dyDescent="0.25">
      <c r="A22" s="4" t="s">
        <v>60</v>
      </c>
      <c r="B22" s="4" t="s">
        <v>80</v>
      </c>
      <c r="C22" s="6">
        <v>3228003</v>
      </c>
      <c r="D22" s="6">
        <v>5485404</v>
      </c>
      <c r="E22" s="6"/>
      <c r="F22" s="6"/>
      <c r="G22" s="6"/>
      <c r="H22" s="6">
        <v>4214292</v>
      </c>
      <c r="I22" s="6">
        <v>1129046.3999999999</v>
      </c>
      <c r="J22" s="6">
        <v>22250.799999999999</v>
      </c>
      <c r="K22" s="6">
        <v>19572</v>
      </c>
      <c r="L22" s="6">
        <v>14098568.199999999</v>
      </c>
    </row>
    <row r="23" spans="1:12" ht="14.55" customHeight="1" x14ac:dyDescent="0.25">
      <c r="A23" s="4" t="s">
        <v>60</v>
      </c>
      <c r="B23" s="4" t="s">
        <v>81</v>
      </c>
      <c r="C23" s="6">
        <v>3072871</v>
      </c>
      <c r="D23" s="6">
        <v>4831191</v>
      </c>
      <c r="E23" s="6"/>
      <c r="F23" s="6"/>
      <c r="G23" s="6"/>
      <c r="H23" s="6">
        <v>3642696</v>
      </c>
      <c r="I23" s="6">
        <v>1068351.6000000001</v>
      </c>
      <c r="J23" s="6">
        <v>20128</v>
      </c>
      <c r="K23" s="6">
        <v>19284</v>
      </c>
      <c r="L23" s="6">
        <v>12654521.6</v>
      </c>
    </row>
    <row r="24" spans="1:12" ht="14.55" customHeight="1" x14ac:dyDescent="0.25">
      <c r="A24" s="4" t="s">
        <v>60</v>
      </c>
      <c r="B24" s="4" t="s">
        <v>82</v>
      </c>
      <c r="C24" s="6">
        <v>3407364</v>
      </c>
      <c r="D24" s="6">
        <v>5469591</v>
      </c>
      <c r="E24" s="6"/>
      <c r="F24" s="6"/>
      <c r="G24" s="6"/>
      <c r="H24" s="6">
        <v>4062348</v>
      </c>
      <c r="I24" s="6">
        <v>1143879.6000000001</v>
      </c>
      <c r="J24" s="6">
        <v>20335.8</v>
      </c>
      <c r="K24" s="6">
        <v>25968</v>
      </c>
      <c r="L24" s="6">
        <v>14129486.4</v>
      </c>
    </row>
    <row r="25" spans="1:12" ht="14.55" customHeight="1" x14ac:dyDescent="0.25">
      <c r="A25" s="4" t="s">
        <v>60</v>
      </c>
      <c r="B25" s="4" t="s">
        <v>83</v>
      </c>
      <c r="C25" s="6">
        <v>4065820</v>
      </c>
      <c r="D25" s="6">
        <v>6744333</v>
      </c>
      <c r="E25" s="6"/>
      <c r="F25" s="6"/>
      <c r="G25" s="6"/>
      <c r="H25" s="6">
        <v>4781796</v>
      </c>
      <c r="I25" s="6">
        <v>1198003.2</v>
      </c>
      <c r="J25" s="6">
        <v>23158.400000000001</v>
      </c>
      <c r="K25" s="6">
        <v>27948</v>
      </c>
      <c r="L25" s="6">
        <v>16841058.600000001</v>
      </c>
    </row>
    <row r="26" spans="1:12" ht="14.55" customHeight="1" x14ac:dyDescent="0.25">
      <c r="A26" s="4" t="s">
        <v>61</v>
      </c>
      <c r="B26" s="4" t="s">
        <v>84</v>
      </c>
      <c r="C26" s="6">
        <v>61172</v>
      </c>
      <c r="D26" s="6">
        <v>141222</v>
      </c>
      <c r="E26" s="6"/>
      <c r="F26" s="6"/>
      <c r="G26" s="6"/>
      <c r="H26" s="6">
        <v>88212</v>
      </c>
      <c r="I26" s="6">
        <v>344739.6</v>
      </c>
      <c r="J26" s="6">
        <v>3700.4</v>
      </c>
      <c r="K26" s="6">
        <v>1020</v>
      </c>
      <c r="L26" s="6">
        <v>640066</v>
      </c>
    </row>
    <row r="27" spans="1:12" ht="14.55" customHeight="1" x14ac:dyDescent="0.25">
      <c r="A27" s="4" t="s">
        <v>61</v>
      </c>
      <c r="B27" s="4" t="s">
        <v>85</v>
      </c>
      <c r="C27" s="6">
        <v>967751</v>
      </c>
      <c r="D27" s="6">
        <v>1651731</v>
      </c>
      <c r="E27" s="6"/>
      <c r="F27" s="6"/>
      <c r="G27" s="6"/>
      <c r="H27" s="6">
        <v>1119948</v>
      </c>
      <c r="I27" s="6">
        <v>1416651.6</v>
      </c>
      <c r="J27" s="6">
        <v>20324</v>
      </c>
      <c r="K27" s="6">
        <v>12540</v>
      </c>
      <c r="L27" s="6">
        <v>5188945.5999999996</v>
      </c>
    </row>
    <row r="28" spans="1:12" ht="14.55" customHeight="1" x14ac:dyDescent="0.25">
      <c r="A28" s="4" t="s">
        <v>61</v>
      </c>
      <c r="B28" s="4" t="s">
        <v>86</v>
      </c>
      <c r="C28" s="6">
        <v>1273249</v>
      </c>
      <c r="D28" s="6">
        <v>2653236</v>
      </c>
      <c r="E28" s="6"/>
      <c r="F28" s="6"/>
      <c r="G28" s="6"/>
      <c r="H28" s="6">
        <v>1731588</v>
      </c>
      <c r="I28" s="6">
        <v>1400882.4</v>
      </c>
      <c r="J28" s="6">
        <v>18879</v>
      </c>
      <c r="K28" s="6">
        <v>14688</v>
      </c>
      <c r="L28" s="6">
        <v>7092522.4000000004</v>
      </c>
    </row>
    <row r="29" spans="1:12" ht="14.55" customHeight="1" x14ac:dyDescent="0.25">
      <c r="A29" s="4" t="s">
        <v>61</v>
      </c>
      <c r="B29" s="4" t="s">
        <v>87</v>
      </c>
      <c r="C29" s="6">
        <v>2585691</v>
      </c>
      <c r="D29" s="6">
        <v>4646856</v>
      </c>
      <c r="E29" s="6"/>
      <c r="F29" s="6"/>
      <c r="G29" s="6"/>
      <c r="H29" s="6">
        <v>3028800</v>
      </c>
      <c r="I29" s="6">
        <v>1132281.6000000001</v>
      </c>
      <c r="J29" s="6">
        <v>20387.400000000001</v>
      </c>
      <c r="K29" s="6">
        <v>15912</v>
      </c>
      <c r="L29" s="6">
        <v>11429928</v>
      </c>
    </row>
    <row r="30" spans="1:12" ht="14.55" customHeight="1" x14ac:dyDescent="0.25">
      <c r="A30" s="4" t="s">
        <v>62</v>
      </c>
      <c r="B30" s="4" t="s">
        <v>88</v>
      </c>
      <c r="C30" s="6">
        <v>5763457.4000000004</v>
      </c>
      <c r="D30" s="6">
        <v>7390974.5999999996</v>
      </c>
      <c r="E30" s="6"/>
      <c r="F30" s="6"/>
      <c r="G30" s="6"/>
      <c r="H30" s="6">
        <v>5151636</v>
      </c>
      <c r="I30" s="6">
        <v>1084399</v>
      </c>
      <c r="J30" s="6">
        <v>32126.2</v>
      </c>
      <c r="K30" s="6">
        <v>33984</v>
      </c>
      <c r="L30" s="6">
        <v>19456577.199999999</v>
      </c>
    </row>
    <row r="31" spans="1:12" ht="14.55" customHeight="1" x14ac:dyDescent="0.25">
      <c r="A31" s="4" t="s">
        <v>62</v>
      </c>
      <c r="B31" s="4" t="s">
        <v>89</v>
      </c>
      <c r="C31" s="6">
        <v>5979323</v>
      </c>
      <c r="D31" s="6">
        <v>7555236</v>
      </c>
      <c r="E31" s="6"/>
      <c r="F31" s="6"/>
      <c r="G31" s="6"/>
      <c r="H31" s="6">
        <v>5418804</v>
      </c>
      <c r="I31" s="6">
        <v>1098634.8</v>
      </c>
      <c r="J31" s="6">
        <v>31359.8</v>
      </c>
      <c r="K31" s="6">
        <v>38472</v>
      </c>
      <c r="L31" s="6">
        <v>20121829.600000001</v>
      </c>
    </row>
    <row r="32" spans="1:12" ht="14.55" customHeight="1" x14ac:dyDescent="0.25">
      <c r="A32" s="4" t="s">
        <v>62</v>
      </c>
      <c r="B32" s="4" t="s">
        <v>90</v>
      </c>
      <c r="C32" s="6">
        <v>5741393.7999999998</v>
      </c>
      <c r="D32" s="6">
        <v>7647517.2000000002</v>
      </c>
      <c r="E32" s="6"/>
      <c r="F32" s="6"/>
      <c r="G32" s="6"/>
      <c r="H32" s="6">
        <v>5737476</v>
      </c>
      <c r="I32" s="6">
        <v>1128932.3999999999</v>
      </c>
      <c r="J32" s="6">
        <v>30157.8</v>
      </c>
      <c r="K32" s="6">
        <v>40752</v>
      </c>
      <c r="L32" s="6">
        <v>20326229.199999999</v>
      </c>
    </row>
    <row r="33" spans="1:12" ht="14.55" customHeight="1" x14ac:dyDescent="0.25">
      <c r="A33" s="4" t="s">
        <v>62</v>
      </c>
      <c r="B33" s="4" t="s">
        <v>91</v>
      </c>
      <c r="C33" s="6">
        <v>5513165</v>
      </c>
      <c r="D33" s="6">
        <v>7546140</v>
      </c>
      <c r="E33" s="6"/>
      <c r="F33" s="6"/>
      <c r="G33" s="6"/>
      <c r="H33" s="6">
        <v>5645076</v>
      </c>
      <c r="I33" s="6">
        <v>1049737.2</v>
      </c>
      <c r="J33" s="6">
        <v>30148</v>
      </c>
      <c r="K33" s="6">
        <v>36204</v>
      </c>
      <c r="L33" s="6">
        <v>19820470.199999999</v>
      </c>
    </row>
    <row r="34" spans="1:12" x14ac:dyDescent="0.25">
      <c r="A34" s="4"/>
      <c r="B34" s="4"/>
      <c r="C34" s="6"/>
      <c r="D34" s="6"/>
      <c r="E34" s="6"/>
      <c r="F34" s="6"/>
      <c r="G34" s="6"/>
      <c r="H34" s="6"/>
      <c r="I34" s="6"/>
      <c r="J34" s="6"/>
      <c r="K34" s="6"/>
      <c r="L34" s="6"/>
    </row>
    <row r="35" spans="1:12" x14ac:dyDescent="0.25">
      <c r="A35" s="4"/>
      <c r="B35" s="4"/>
      <c r="C35" s="6"/>
      <c r="D35" s="6"/>
      <c r="E35" s="6"/>
      <c r="F35" s="6"/>
      <c r="G35" s="6"/>
      <c r="H35" s="6"/>
      <c r="I35" s="6"/>
      <c r="J35" s="6"/>
      <c r="K35" s="6"/>
      <c r="L35" s="6"/>
    </row>
    <row r="36" spans="1:12" x14ac:dyDescent="0.25">
      <c r="A36" s="4"/>
      <c r="B36" s="4"/>
      <c r="C36" s="6"/>
      <c r="D36" s="6"/>
      <c r="E36" s="6"/>
      <c r="F36" s="6"/>
      <c r="G36" s="6"/>
      <c r="H36" s="6"/>
      <c r="I36" s="6"/>
      <c r="J36" s="6"/>
      <c r="K36" s="6"/>
      <c r="L36" s="6"/>
    </row>
    <row r="37" spans="1:12" x14ac:dyDescent="0.25">
      <c r="A37" s="4"/>
      <c r="B37" s="4"/>
      <c r="C37" s="6"/>
      <c r="D37" s="6"/>
      <c r="E37" s="6"/>
      <c r="F37" s="6"/>
      <c r="G37" s="6"/>
      <c r="H37" s="6"/>
      <c r="I37" s="6"/>
      <c r="J37" s="6"/>
      <c r="K37" s="6"/>
      <c r="L37" s="6"/>
    </row>
    <row r="38" spans="1:12" x14ac:dyDescent="0.25">
      <c r="A38" s="4"/>
      <c r="B38" s="4"/>
      <c r="C38" s="6"/>
      <c r="D38" s="6"/>
      <c r="E38" s="6"/>
      <c r="F38" s="6"/>
      <c r="G38" s="6"/>
      <c r="H38" s="6"/>
      <c r="I38" s="6"/>
      <c r="J38" s="6"/>
      <c r="K38" s="6"/>
      <c r="L38" s="6"/>
    </row>
  </sheetData>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7"/>
  <sheetViews>
    <sheetView showGridLines="0" workbookViewId="0"/>
  </sheetViews>
  <sheetFormatPr defaultColWidth="11.5546875" defaultRowHeight="13.2" x14ac:dyDescent="0.25"/>
  <cols>
    <col min="1" max="1" width="20.6640625" customWidth="1"/>
    <col min="2" max="9" width="14.6640625" customWidth="1"/>
    <col min="10" max="10" width="37.6640625" customWidth="1"/>
    <col min="11" max="11" width="14.6640625" customWidth="1"/>
  </cols>
  <sheetData>
    <row r="1" spans="1:11" ht="14.55" customHeight="1" x14ac:dyDescent="0.25">
      <c r="A1" s="1" t="s">
        <v>134</v>
      </c>
    </row>
    <row r="2" spans="1:11" ht="28.95" customHeight="1" x14ac:dyDescent="0.25">
      <c r="A2" s="1" t="s">
        <v>42</v>
      </c>
    </row>
    <row r="3" spans="1:11" ht="14.55" customHeight="1" x14ac:dyDescent="0.25">
      <c r="A3" t="s">
        <v>43</v>
      </c>
    </row>
    <row r="4" spans="1:11" ht="14.55" customHeight="1" x14ac:dyDescent="0.25">
      <c r="A4" t="s">
        <v>95</v>
      </c>
    </row>
    <row r="5" spans="1:11" ht="28.95" customHeight="1" x14ac:dyDescent="0.25">
      <c r="A5" s="3" t="s">
        <v>3</v>
      </c>
      <c r="B5" s="5" t="s">
        <v>46</v>
      </c>
      <c r="C5" s="5" t="s">
        <v>47</v>
      </c>
      <c r="D5" s="5" t="s">
        <v>48</v>
      </c>
      <c r="E5" s="5" t="s">
        <v>49</v>
      </c>
      <c r="F5" s="5" t="s">
        <v>50</v>
      </c>
      <c r="G5" s="5" t="s">
        <v>51</v>
      </c>
      <c r="H5" s="5" t="s">
        <v>52</v>
      </c>
      <c r="I5" s="5" t="s">
        <v>53</v>
      </c>
      <c r="J5" s="5" t="s">
        <v>54</v>
      </c>
      <c r="K5" s="5" t="s">
        <v>55</v>
      </c>
    </row>
    <row r="6" spans="1:11" ht="14.55" customHeight="1" x14ac:dyDescent="0.25">
      <c r="A6" s="4" t="s">
        <v>56</v>
      </c>
      <c r="B6" s="7">
        <v>29.670689618713499</v>
      </c>
      <c r="C6" s="7">
        <v>1.9807421801099601E-3</v>
      </c>
      <c r="D6" s="7">
        <v>26.569226323224399</v>
      </c>
      <c r="E6" s="7">
        <v>15.736723145721999</v>
      </c>
      <c r="F6" s="7">
        <v>1.0191602204795001</v>
      </c>
      <c r="G6" s="7">
        <v>20.606344587813201</v>
      </c>
      <c r="H6" s="7">
        <v>6.15587634596152</v>
      </c>
      <c r="I6" s="7">
        <v>8.6790366329502003E-2</v>
      </c>
      <c r="J6" s="7">
        <v>0.153208649576316</v>
      </c>
      <c r="K6" s="7">
        <v>100</v>
      </c>
    </row>
    <row r="7" spans="1:11" ht="14.55" customHeight="1" x14ac:dyDescent="0.25">
      <c r="A7" s="4" t="s">
        <v>57</v>
      </c>
      <c r="B7" s="7">
        <v>29.164906595305698</v>
      </c>
      <c r="C7" s="7">
        <v>7.4376631676693799E-3</v>
      </c>
      <c r="D7" s="7">
        <v>26.922395053088199</v>
      </c>
      <c r="E7" s="7">
        <v>15.311509159021099</v>
      </c>
      <c r="F7" s="7">
        <v>1.0658392971483801</v>
      </c>
      <c r="G7" s="7">
        <v>21.320266703655399</v>
      </c>
      <c r="H7" s="7">
        <v>5.9523733261635501</v>
      </c>
      <c r="I7" s="7">
        <v>9.8227504439536498E-2</v>
      </c>
      <c r="J7" s="7">
        <v>0.157044698010503</v>
      </c>
      <c r="K7" s="7">
        <v>100</v>
      </c>
    </row>
    <row r="8" spans="1:11" ht="14.55" customHeight="1" x14ac:dyDescent="0.25">
      <c r="A8" s="4" t="s">
        <v>58</v>
      </c>
      <c r="B8" s="7">
        <v>27.473763852126201</v>
      </c>
      <c r="C8" s="7">
        <v>0.145784269162339</v>
      </c>
      <c r="D8" s="7">
        <v>27.301464324199301</v>
      </c>
      <c r="E8" s="7">
        <v>14.8514965651209</v>
      </c>
      <c r="F8" s="7">
        <v>1.07769547908328</v>
      </c>
      <c r="G8" s="7">
        <v>22.852164180275398</v>
      </c>
      <c r="H8" s="7">
        <v>6.03425056414165</v>
      </c>
      <c r="I8" s="7">
        <v>0.108460152884577</v>
      </c>
      <c r="J8" s="7">
        <v>0.154920613006301</v>
      </c>
      <c r="K8" s="7">
        <v>100</v>
      </c>
    </row>
    <row r="9" spans="1:11" ht="14.55" customHeight="1" x14ac:dyDescent="0.25">
      <c r="A9" s="4" t="s">
        <v>59</v>
      </c>
      <c r="B9" s="7">
        <v>25.755029111603399</v>
      </c>
      <c r="C9" s="7">
        <v>25.998489361859001</v>
      </c>
      <c r="D9" s="7">
        <v>9.4546552392865397</v>
      </c>
      <c r="E9" s="7">
        <v>4.9308485435329104</v>
      </c>
      <c r="F9" s="7">
        <v>0.33510466119174998</v>
      </c>
      <c r="G9" s="7">
        <v>26.8198201051304</v>
      </c>
      <c r="H9" s="7">
        <v>6.4172767199129703</v>
      </c>
      <c r="I9" s="7">
        <v>0.120199410166403</v>
      </c>
      <c r="J9" s="7">
        <v>0.16857684731665101</v>
      </c>
      <c r="K9" s="7">
        <v>100</v>
      </c>
    </row>
    <row r="10" spans="1:11" ht="14.55" customHeight="1" x14ac:dyDescent="0.25">
      <c r="A10" s="4" t="s">
        <v>60</v>
      </c>
      <c r="B10" s="7">
        <v>23.862076682669301</v>
      </c>
      <c r="C10" s="7">
        <v>39.031705259142797</v>
      </c>
      <c r="D10" s="7"/>
      <c r="E10" s="7"/>
      <c r="F10" s="7"/>
      <c r="G10" s="7">
        <v>28.932918132868501</v>
      </c>
      <c r="H10" s="7">
        <v>7.8638166423989597</v>
      </c>
      <c r="I10" s="7">
        <v>0.148765753053375</v>
      </c>
      <c r="J10" s="7">
        <v>0.16071752986698601</v>
      </c>
      <c r="K10" s="7">
        <v>100</v>
      </c>
    </row>
    <row r="11" spans="1:11" ht="14.55" customHeight="1" x14ac:dyDescent="0.25">
      <c r="A11" s="4" t="s">
        <v>61</v>
      </c>
      <c r="B11" s="7">
        <v>20.072154189346001</v>
      </c>
      <c r="C11" s="7">
        <v>37.340858630993097</v>
      </c>
      <c r="D11" s="7"/>
      <c r="E11" s="7"/>
      <c r="F11" s="7"/>
      <c r="G11" s="7">
        <v>24.5100191520328</v>
      </c>
      <c r="H11" s="7">
        <v>17.635718134705801</v>
      </c>
      <c r="I11" s="7">
        <v>0.25990554489089801</v>
      </c>
      <c r="J11" s="7">
        <v>0.181344348031342</v>
      </c>
      <c r="K11" s="7">
        <v>100</v>
      </c>
    </row>
    <row r="12" spans="1:11" ht="14.55" customHeight="1" x14ac:dyDescent="0.25">
      <c r="A12" s="4" t="s">
        <v>62</v>
      </c>
      <c r="B12" s="7">
        <v>28.845793121063299</v>
      </c>
      <c r="C12" s="7">
        <v>37.8047383522958</v>
      </c>
      <c r="D12" s="7"/>
      <c r="E12" s="7"/>
      <c r="F12" s="7"/>
      <c r="G12" s="7">
        <v>27.5358579578788</v>
      </c>
      <c r="H12" s="7">
        <v>5.4709283033855698</v>
      </c>
      <c r="I12" s="7">
        <v>0.15527329582911201</v>
      </c>
      <c r="J12" s="7">
        <v>0.18740896954741201</v>
      </c>
      <c r="K12" s="7">
        <v>100</v>
      </c>
    </row>
    <row r="13" spans="1:11" x14ac:dyDescent="0.25">
      <c r="A13" s="4"/>
      <c r="B13" s="7"/>
      <c r="C13" s="7"/>
      <c r="D13" s="7"/>
      <c r="E13" s="7"/>
      <c r="F13" s="7"/>
      <c r="G13" s="7"/>
      <c r="H13" s="7"/>
      <c r="I13" s="7"/>
      <c r="J13" s="7"/>
      <c r="K13" s="7"/>
    </row>
    <row r="14" spans="1:11" x14ac:dyDescent="0.25">
      <c r="A14" s="4"/>
      <c r="B14" s="7"/>
      <c r="C14" s="7"/>
      <c r="D14" s="7"/>
      <c r="E14" s="7"/>
      <c r="F14" s="7"/>
      <c r="G14" s="7"/>
      <c r="H14" s="7"/>
      <c r="I14" s="7"/>
      <c r="J14" s="7"/>
      <c r="K14" s="7"/>
    </row>
    <row r="15" spans="1:11" x14ac:dyDescent="0.25">
      <c r="A15" s="4"/>
      <c r="B15" s="7"/>
      <c r="C15" s="7"/>
      <c r="D15" s="7"/>
      <c r="E15" s="7"/>
      <c r="F15" s="7"/>
      <c r="G15" s="7"/>
      <c r="H15" s="7"/>
      <c r="I15" s="7"/>
      <c r="J15" s="7"/>
      <c r="K15" s="7"/>
    </row>
    <row r="16" spans="1:11" x14ac:dyDescent="0.25">
      <c r="A16" s="4"/>
      <c r="B16" s="7"/>
      <c r="C16" s="7"/>
      <c r="D16" s="7"/>
      <c r="E16" s="7"/>
      <c r="F16" s="7"/>
      <c r="G16" s="7"/>
      <c r="H16" s="7"/>
      <c r="I16" s="7"/>
      <c r="J16" s="7"/>
      <c r="K16" s="7"/>
    </row>
    <row r="17" spans="1:11" x14ac:dyDescent="0.25">
      <c r="A17" s="4"/>
      <c r="B17" s="7"/>
      <c r="C17" s="7"/>
      <c r="D17" s="7"/>
      <c r="E17" s="7"/>
      <c r="F17" s="7"/>
      <c r="G17" s="7"/>
      <c r="H17" s="7"/>
      <c r="I17" s="7"/>
      <c r="J17" s="7"/>
      <c r="K17" s="7"/>
    </row>
  </sheetData>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38"/>
  <sheetViews>
    <sheetView showGridLines="0" workbookViewId="0"/>
  </sheetViews>
  <sheetFormatPr defaultColWidth="11.5546875" defaultRowHeight="13.2" x14ac:dyDescent="0.25"/>
  <cols>
    <col min="1" max="1" width="20.6640625" customWidth="1"/>
    <col min="2" max="2" width="17.6640625" customWidth="1"/>
    <col min="3" max="10" width="14.6640625" customWidth="1"/>
    <col min="11" max="11" width="37.6640625" customWidth="1"/>
    <col min="12" max="12" width="14.6640625" customWidth="1"/>
  </cols>
  <sheetData>
    <row r="1" spans="1:12" ht="14.55" customHeight="1" x14ac:dyDescent="0.25">
      <c r="A1" s="1" t="s">
        <v>135</v>
      </c>
    </row>
    <row r="2" spans="1:12" ht="28.95" customHeight="1" x14ac:dyDescent="0.25">
      <c r="A2" s="1" t="s">
        <v>42</v>
      </c>
    </row>
    <row r="3" spans="1:12" ht="14.55" customHeight="1" x14ac:dyDescent="0.25">
      <c r="A3" t="s">
        <v>43</v>
      </c>
    </row>
    <row r="4" spans="1:12" ht="14.55" customHeight="1" x14ac:dyDescent="0.25">
      <c r="A4" t="s">
        <v>95</v>
      </c>
    </row>
    <row r="5" spans="1:12" ht="28.95" customHeight="1" x14ac:dyDescent="0.25">
      <c r="A5" s="3" t="s">
        <v>3</v>
      </c>
      <c r="B5" s="3" t="s">
        <v>5</v>
      </c>
      <c r="C5" s="5" t="s">
        <v>46</v>
      </c>
      <c r="D5" s="5" t="s">
        <v>47</v>
      </c>
      <c r="E5" s="5" t="s">
        <v>48</v>
      </c>
      <c r="F5" s="5" t="s">
        <v>49</v>
      </c>
      <c r="G5" s="5" t="s">
        <v>50</v>
      </c>
      <c r="H5" s="5" t="s">
        <v>51</v>
      </c>
      <c r="I5" s="5" t="s">
        <v>52</v>
      </c>
      <c r="J5" s="5" t="s">
        <v>53</v>
      </c>
      <c r="K5" s="5" t="s">
        <v>54</v>
      </c>
      <c r="L5" s="5" t="s">
        <v>55</v>
      </c>
    </row>
    <row r="6" spans="1:12" ht="14.55" customHeight="1" x14ac:dyDescent="0.25">
      <c r="A6" s="4" t="s">
        <v>56</v>
      </c>
      <c r="B6" s="4" t="s">
        <v>64</v>
      </c>
      <c r="C6" s="7">
        <v>30.0588114825985</v>
      </c>
      <c r="D6" s="7">
        <v>2.2252295372294198E-3</v>
      </c>
      <c r="E6" s="7">
        <v>26.869486573589299</v>
      </c>
      <c r="F6" s="7">
        <v>15.2867132483518</v>
      </c>
      <c r="G6" s="7">
        <v>1.00018998230692</v>
      </c>
      <c r="H6" s="7">
        <v>20.6839407873784</v>
      </c>
      <c r="I6" s="7">
        <v>5.8607423180033598</v>
      </c>
      <c r="J6" s="7">
        <v>9.2466024880584904E-2</v>
      </c>
      <c r="K6" s="7">
        <v>0.1454243533539</v>
      </c>
      <c r="L6" s="7">
        <v>100</v>
      </c>
    </row>
    <row r="7" spans="1:12" ht="14.55" customHeight="1" x14ac:dyDescent="0.25">
      <c r="A7" s="4" t="s">
        <v>56</v>
      </c>
      <c r="B7" s="4" t="s">
        <v>65</v>
      </c>
      <c r="C7" s="7">
        <v>30.396767625378601</v>
      </c>
      <c r="D7" s="7">
        <v>1.78479521482804E-3</v>
      </c>
      <c r="E7" s="7">
        <v>26.668123257872502</v>
      </c>
      <c r="F7" s="7">
        <v>15.3496637987628</v>
      </c>
      <c r="G7" s="7">
        <v>1.0115698712374399</v>
      </c>
      <c r="H7" s="7">
        <v>20.266987091234899</v>
      </c>
      <c r="I7" s="7">
        <v>6.0633445494255804</v>
      </c>
      <c r="J7" s="7">
        <v>8.8139137025591605E-2</v>
      </c>
      <c r="K7" s="7">
        <v>0.15361987384770001</v>
      </c>
      <c r="L7" s="7">
        <v>100</v>
      </c>
    </row>
    <row r="8" spans="1:12" ht="14.55" customHeight="1" x14ac:dyDescent="0.25">
      <c r="A8" s="4" t="s">
        <v>56</v>
      </c>
      <c r="B8" s="4" t="s">
        <v>66</v>
      </c>
      <c r="C8" s="7">
        <v>29.247258219192101</v>
      </c>
      <c r="D8" s="7">
        <v>1.6400741435467099E-3</v>
      </c>
      <c r="E8" s="7">
        <v>26.494893150799101</v>
      </c>
      <c r="F8" s="7">
        <v>15.754094894542799</v>
      </c>
      <c r="G8" s="7">
        <v>1.0463094804559501</v>
      </c>
      <c r="H8" s="7">
        <v>20.739999140643199</v>
      </c>
      <c r="I8" s="7">
        <v>6.46562014026187</v>
      </c>
      <c r="J8" s="7">
        <v>8.3212736193411699E-2</v>
      </c>
      <c r="K8" s="7">
        <v>0.166972163768006</v>
      </c>
      <c r="L8" s="7">
        <v>100</v>
      </c>
    </row>
    <row r="9" spans="1:12" ht="14.55" customHeight="1" x14ac:dyDescent="0.25">
      <c r="A9" s="4" t="s">
        <v>56</v>
      </c>
      <c r="B9" s="4" t="s">
        <v>67</v>
      </c>
      <c r="C9" s="7">
        <v>29.0327352156296</v>
      </c>
      <c r="D9" s="7">
        <v>2.2573655089104302E-3</v>
      </c>
      <c r="E9" s="7">
        <v>26.268516894524399</v>
      </c>
      <c r="F9" s="7">
        <v>16.498544915063899</v>
      </c>
      <c r="G9" s="7">
        <v>1.0182649086739699</v>
      </c>
      <c r="H9" s="7">
        <v>20.7247539285957</v>
      </c>
      <c r="I9" s="7">
        <v>6.22420421554098</v>
      </c>
      <c r="J9" s="7">
        <v>8.3637372250314701E-2</v>
      </c>
      <c r="K9" s="7">
        <v>0.14708518421216399</v>
      </c>
      <c r="L9" s="7">
        <v>100</v>
      </c>
    </row>
    <row r="10" spans="1:12" ht="14.55" customHeight="1" x14ac:dyDescent="0.25">
      <c r="A10" s="4" t="s">
        <v>57</v>
      </c>
      <c r="B10" s="4" t="s">
        <v>68</v>
      </c>
      <c r="C10" s="7">
        <v>28.919156308431401</v>
      </c>
      <c r="D10" s="7">
        <v>1.2472400581312699E-2</v>
      </c>
      <c r="E10" s="7">
        <v>27.133582574119199</v>
      </c>
      <c r="F10" s="7">
        <v>15.1350110997149</v>
      </c>
      <c r="G10" s="7">
        <v>1.0450395203582099</v>
      </c>
      <c r="H10" s="7">
        <v>21.521934828459798</v>
      </c>
      <c r="I10" s="7">
        <v>5.9844809366545304</v>
      </c>
      <c r="J10" s="7">
        <v>0.10331610436141</v>
      </c>
      <c r="K10" s="7">
        <v>0.145006227319187</v>
      </c>
      <c r="L10" s="7">
        <v>100</v>
      </c>
    </row>
    <row r="11" spans="1:12" ht="14.55" customHeight="1" x14ac:dyDescent="0.25">
      <c r="A11" s="4" t="s">
        <v>57</v>
      </c>
      <c r="B11" s="4" t="s">
        <v>69</v>
      </c>
      <c r="C11" s="7">
        <v>29.657849699435701</v>
      </c>
      <c r="D11" s="7">
        <v>7.9507720543924992E-3</v>
      </c>
      <c r="E11" s="7">
        <v>26.763561022607199</v>
      </c>
      <c r="F11" s="7">
        <v>14.991959392418099</v>
      </c>
      <c r="G11" s="7">
        <v>1.06112479238922</v>
      </c>
      <c r="H11" s="7">
        <v>21.307282225238701</v>
      </c>
      <c r="I11" s="7">
        <v>5.9493414181519402</v>
      </c>
      <c r="J11" s="7">
        <v>9.9226728128447905E-2</v>
      </c>
      <c r="K11" s="7">
        <v>0.16170394957634601</v>
      </c>
      <c r="L11" s="7">
        <v>100</v>
      </c>
    </row>
    <row r="12" spans="1:12" ht="14.55" customHeight="1" x14ac:dyDescent="0.25">
      <c r="A12" s="4" t="s">
        <v>57</v>
      </c>
      <c r="B12" s="4" t="s">
        <v>70</v>
      </c>
      <c r="C12" s="7">
        <v>28.624959169988099</v>
      </c>
      <c r="D12" s="7">
        <v>4.3066581185598196E-3</v>
      </c>
      <c r="E12" s="7">
        <v>26.8505887332649</v>
      </c>
      <c r="F12" s="7">
        <v>15.2845971231589</v>
      </c>
      <c r="G12" s="7">
        <v>1.08619485292894</v>
      </c>
      <c r="H12" s="7">
        <v>21.791821080920101</v>
      </c>
      <c r="I12" s="7">
        <v>6.0950249212495597</v>
      </c>
      <c r="J12" s="7">
        <v>9.2468152754467001E-2</v>
      </c>
      <c r="K12" s="7">
        <v>0.17003930761644601</v>
      </c>
      <c r="L12" s="7">
        <v>100</v>
      </c>
    </row>
    <row r="13" spans="1:12" ht="14.55" customHeight="1" x14ac:dyDescent="0.25">
      <c r="A13" s="4" t="s">
        <v>57</v>
      </c>
      <c r="B13" s="4" t="s">
        <v>71</v>
      </c>
      <c r="C13" s="7">
        <v>29.452074082808299</v>
      </c>
      <c r="D13" s="7">
        <v>5.12164175575993E-3</v>
      </c>
      <c r="E13" s="7">
        <v>26.945022313773698</v>
      </c>
      <c r="F13" s="7">
        <v>15.8274989433159</v>
      </c>
      <c r="G13" s="7">
        <v>1.07061281738922</v>
      </c>
      <c r="H13" s="7">
        <v>20.6680194738152</v>
      </c>
      <c r="I13" s="7">
        <v>5.7823888234655598</v>
      </c>
      <c r="J13" s="7">
        <v>9.7986491309457302E-2</v>
      </c>
      <c r="K13" s="7">
        <v>0.15127541236695399</v>
      </c>
      <c r="L13" s="7">
        <v>100</v>
      </c>
    </row>
    <row r="14" spans="1:12" ht="14.55" customHeight="1" x14ac:dyDescent="0.25">
      <c r="A14" s="4" t="s">
        <v>58</v>
      </c>
      <c r="B14" s="4" t="s">
        <v>72</v>
      </c>
      <c r="C14" s="7">
        <v>27.266321254545101</v>
      </c>
      <c r="D14" s="7">
        <v>0.384262491131664</v>
      </c>
      <c r="E14" s="7">
        <v>27.6091882644096</v>
      </c>
      <c r="F14" s="7">
        <v>14.3691126896375</v>
      </c>
      <c r="G14" s="7">
        <v>1.03743525330384</v>
      </c>
      <c r="H14" s="7">
        <v>22.754651134231501</v>
      </c>
      <c r="I14" s="7">
        <v>6.3155497941515097</v>
      </c>
      <c r="J14" s="7">
        <v>0.11583387479641299</v>
      </c>
      <c r="K14" s="7">
        <v>0.147645243792736</v>
      </c>
      <c r="L14" s="7">
        <v>100</v>
      </c>
    </row>
    <row r="15" spans="1:12" ht="14.55" customHeight="1" x14ac:dyDescent="0.25">
      <c r="A15" s="4" t="s">
        <v>58</v>
      </c>
      <c r="B15" s="4" t="s">
        <v>73</v>
      </c>
      <c r="C15" s="7">
        <v>28.193254377519398</v>
      </c>
      <c r="D15" s="7">
        <v>0.12886340068442001</v>
      </c>
      <c r="E15" s="7">
        <v>27.4375083002741</v>
      </c>
      <c r="F15" s="7">
        <v>14.2975919213984</v>
      </c>
      <c r="G15" s="7">
        <v>1.0458444429745</v>
      </c>
      <c r="H15" s="7">
        <v>22.538422815936102</v>
      </c>
      <c r="I15" s="7">
        <v>6.0919535660967199</v>
      </c>
      <c r="J15" s="7">
        <v>0.109261532308933</v>
      </c>
      <c r="K15" s="7">
        <v>0.157299642807504</v>
      </c>
      <c r="L15" s="7">
        <v>100</v>
      </c>
    </row>
    <row r="16" spans="1:12" ht="14.55" customHeight="1" x14ac:dyDescent="0.25">
      <c r="A16" s="4" t="s">
        <v>58</v>
      </c>
      <c r="B16" s="4" t="s">
        <v>74</v>
      </c>
      <c r="C16" s="7">
        <v>27.063328373233499</v>
      </c>
      <c r="D16" s="7">
        <v>4.8952727456479397E-2</v>
      </c>
      <c r="E16" s="7">
        <v>27.235385990178202</v>
      </c>
      <c r="F16" s="7">
        <v>14.9650454808792</v>
      </c>
      <c r="G16" s="7">
        <v>1.1091463530855199</v>
      </c>
      <c r="H16" s="7">
        <v>23.196511706766302</v>
      </c>
      <c r="I16" s="7">
        <v>6.1120729892646404</v>
      </c>
      <c r="J16" s="7">
        <v>0.10532787412073499</v>
      </c>
      <c r="K16" s="7">
        <v>0.16422850501528599</v>
      </c>
      <c r="L16" s="7">
        <v>100</v>
      </c>
    </row>
    <row r="17" spans="1:12" ht="14.55" customHeight="1" x14ac:dyDescent="0.25">
      <c r="A17" s="4" t="s">
        <v>58</v>
      </c>
      <c r="B17" s="4" t="s">
        <v>75</v>
      </c>
      <c r="C17" s="7">
        <v>27.385106098400499</v>
      </c>
      <c r="D17" s="7">
        <v>4.1768799143817502E-2</v>
      </c>
      <c r="E17" s="7">
        <v>26.9712208239593</v>
      </c>
      <c r="F17" s="7">
        <v>15.6662777103148</v>
      </c>
      <c r="G17" s="7">
        <v>1.11258234345861</v>
      </c>
      <c r="H17" s="7">
        <v>22.902985603218902</v>
      </c>
      <c r="I17" s="7">
        <v>5.6652969453125603</v>
      </c>
      <c r="J17" s="7">
        <v>0.104180191892532</v>
      </c>
      <c r="K17" s="7">
        <v>0.15058148429910101</v>
      </c>
      <c r="L17" s="7">
        <v>100</v>
      </c>
    </row>
    <row r="18" spans="1:12" ht="14.55" customHeight="1" x14ac:dyDescent="0.25">
      <c r="A18" s="4" t="s">
        <v>59</v>
      </c>
      <c r="B18" s="4" t="s">
        <v>76</v>
      </c>
      <c r="C18" s="7">
        <v>25.774047908658599</v>
      </c>
      <c r="D18" s="7">
        <v>39.103567155788497</v>
      </c>
      <c r="E18" s="7"/>
      <c r="F18" s="7"/>
      <c r="G18" s="7"/>
      <c r="H18" s="7">
        <v>27.8828697366475</v>
      </c>
      <c r="I18" s="7">
        <v>6.93960905120906</v>
      </c>
      <c r="J18" s="7">
        <v>0.13388984064770501</v>
      </c>
      <c r="K18" s="7">
        <v>0.16601630704857101</v>
      </c>
      <c r="L18" s="7">
        <v>100</v>
      </c>
    </row>
    <row r="19" spans="1:12" ht="14.55" customHeight="1" x14ac:dyDescent="0.25">
      <c r="A19" s="4" t="s">
        <v>59</v>
      </c>
      <c r="B19" s="4" t="s">
        <v>77</v>
      </c>
      <c r="C19" s="7">
        <v>27.123526993662999</v>
      </c>
      <c r="D19" s="7">
        <v>38.962827009803704</v>
      </c>
      <c r="E19" s="7"/>
      <c r="F19" s="7"/>
      <c r="G19" s="7"/>
      <c r="H19" s="7">
        <v>26.875054547553599</v>
      </c>
      <c r="I19" s="7">
        <v>6.7339232854079203</v>
      </c>
      <c r="J19" s="7">
        <v>0.126533027178445</v>
      </c>
      <c r="K19" s="7">
        <v>0.17813513639334699</v>
      </c>
      <c r="L19" s="7">
        <v>100</v>
      </c>
    </row>
    <row r="20" spans="1:12" ht="14.55" customHeight="1" x14ac:dyDescent="0.25">
      <c r="A20" s="4" t="s">
        <v>59</v>
      </c>
      <c r="B20" s="4" t="s">
        <v>78</v>
      </c>
      <c r="C20" s="7">
        <v>26.010949709275899</v>
      </c>
      <c r="D20" s="7">
        <v>29.5531545570338</v>
      </c>
      <c r="E20" s="7">
        <v>7.3427921822319204</v>
      </c>
      <c r="F20" s="7">
        <v>2.9286562653322501</v>
      </c>
      <c r="G20" s="7">
        <v>0.211162133149636</v>
      </c>
      <c r="H20" s="7">
        <v>27.112467797398502</v>
      </c>
      <c r="I20" s="7">
        <v>6.5520801675267402</v>
      </c>
      <c r="J20" s="7">
        <v>0.114616981558735</v>
      </c>
      <c r="K20" s="7">
        <v>0.17412020649253501</v>
      </c>
      <c r="L20" s="7">
        <v>100</v>
      </c>
    </row>
    <row r="21" spans="1:12" ht="14.55" customHeight="1" x14ac:dyDescent="0.25">
      <c r="A21" s="4" t="s">
        <v>59</v>
      </c>
      <c r="B21" s="4" t="s">
        <v>79</v>
      </c>
      <c r="C21" s="7">
        <v>24.453676748070698</v>
      </c>
      <c r="D21" s="7">
        <v>2.7060930405541801</v>
      </c>
      <c r="E21" s="7">
        <v>25.959884369686701</v>
      </c>
      <c r="F21" s="7">
        <v>14.292276465475799</v>
      </c>
      <c r="G21" s="7">
        <v>0.96117003210045604</v>
      </c>
      <c r="H21" s="7">
        <v>25.707709590981601</v>
      </c>
      <c r="I21" s="7">
        <v>5.6514630828585997</v>
      </c>
      <c r="J21" s="7">
        <v>0.109293166867187</v>
      </c>
      <c r="K21" s="7">
        <v>0.15843350340485299</v>
      </c>
      <c r="L21" s="7">
        <v>100</v>
      </c>
    </row>
    <row r="22" spans="1:12" ht="14.55" customHeight="1" x14ac:dyDescent="0.25">
      <c r="A22" s="4" t="s">
        <v>60</v>
      </c>
      <c r="B22" s="4" t="s">
        <v>80</v>
      </c>
      <c r="C22" s="7">
        <v>22.895963293634299</v>
      </c>
      <c r="D22" s="7">
        <v>38.907525375520102</v>
      </c>
      <c r="E22" s="7"/>
      <c r="F22" s="7"/>
      <c r="G22" s="7"/>
      <c r="H22" s="7">
        <v>29.891631123222901</v>
      </c>
      <c r="I22" s="7">
        <v>8.0082344815695503</v>
      </c>
      <c r="J22" s="7">
        <v>0.15782311852064501</v>
      </c>
      <c r="K22" s="7">
        <v>0.13882260753258599</v>
      </c>
      <c r="L22" s="7">
        <v>100</v>
      </c>
    </row>
    <row r="23" spans="1:12" ht="14.55" customHeight="1" x14ac:dyDescent="0.25">
      <c r="A23" s="4" t="s">
        <v>60</v>
      </c>
      <c r="B23" s="4" t="s">
        <v>81</v>
      </c>
      <c r="C23" s="7">
        <v>24.282790745720501</v>
      </c>
      <c r="D23" s="7">
        <v>38.1775870531526</v>
      </c>
      <c r="E23" s="7"/>
      <c r="F23" s="7"/>
      <c r="G23" s="7"/>
      <c r="H23" s="7">
        <v>28.7857266765422</v>
      </c>
      <c r="I23" s="7">
        <v>8.44244953519223</v>
      </c>
      <c r="J23" s="7">
        <v>0.15905777109740801</v>
      </c>
      <c r="K23" s="7">
        <v>0.15238821829503199</v>
      </c>
      <c r="L23" s="7">
        <v>100</v>
      </c>
    </row>
    <row r="24" spans="1:12" ht="14.55" customHeight="1" x14ac:dyDescent="0.25">
      <c r="A24" s="4" t="s">
        <v>60</v>
      </c>
      <c r="B24" s="4" t="s">
        <v>82</v>
      </c>
      <c r="C24" s="7">
        <v>24.115271451055701</v>
      </c>
      <c r="D24" s="7">
        <v>38.710472873238999</v>
      </c>
      <c r="E24" s="7"/>
      <c r="F24" s="7"/>
      <c r="G24" s="7"/>
      <c r="H24" s="7">
        <v>28.750853958853</v>
      </c>
      <c r="I24" s="7">
        <v>8.0956912913692296</v>
      </c>
      <c r="J24" s="7">
        <v>0.14392455199220799</v>
      </c>
      <c r="K24" s="7">
        <v>0.18378587349077299</v>
      </c>
      <c r="L24" s="7">
        <v>100</v>
      </c>
    </row>
    <row r="25" spans="1:12" ht="14.55" customHeight="1" x14ac:dyDescent="0.25">
      <c r="A25" s="4" t="s">
        <v>60</v>
      </c>
      <c r="B25" s="4" t="s">
        <v>83</v>
      </c>
      <c r="C25" s="7">
        <v>24.142306588731898</v>
      </c>
      <c r="D25" s="7">
        <v>40.046965931227099</v>
      </c>
      <c r="E25" s="7"/>
      <c r="F25" s="7"/>
      <c r="G25" s="7"/>
      <c r="H25" s="7">
        <v>28.3936782928836</v>
      </c>
      <c r="I25" s="7">
        <v>7.11358607825282</v>
      </c>
      <c r="J25" s="7">
        <v>0.137511545740955</v>
      </c>
      <c r="K25" s="7">
        <v>0.16595156316361301</v>
      </c>
      <c r="L25" s="7">
        <v>100</v>
      </c>
    </row>
    <row r="26" spans="1:12" ht="14.55" customHeight="1" x14ac:dyDescent="0.25">
      <c r="A26" s="4" t="s">
        <v>61</v>
      </c>
      <c r="B26" s="4" t="s">
        <v>84</v>
      </c>
      <c r="C26" s="7">
        <v>9.5571394199973092</v>
      </c>
      <c r="D26" s="7">
        <v>22.063662184837199</v>
      </c>
      <c r="E26" s="7"/>
      <c r="F26" s="7"/>
      <c r="G26" s="7"/>
      <c r="H26" s="7">
        <v>13.7817037617996</v>
      </c>
      <c r="I26" s="7">
        <v>53.860008186655698</v>
      </c>
      <c r="J26" s="7">
        <v>0.57812788056231701</v>
      </c>
      <c r="K26" s="7">
        <v>0.159358566147866</v>
      </c>
      <c r="L26" s="7">
        <v>100</v>
      </c>
    </row>
    <row r="27" spans="1:12" ht="14.55" customHeight="1" x14ac:dyDescent="0.25">
      <c r="A27" s="4" t="s">
        <v>61</v>
      </c>
      <c r="B27" s="4" t="s">
        <v>85</v>
      </c>
      <c r="C27" s="7">
        <v>18.650243702689799</v>
      </c>
      <c r="D27" s="7">
        <v>31.8317270468205</v>
      </c>
      <c r="E27" s="7"/>
      <c r="F27" s="7"/>
      <c r="G27" s="7"/>
      <c r="H27" s="7">
        <v>21.583344408158801</v>
      </c>
      <c r="I27" s="7">
        <v>27.301338445328899</v>
      </c>
      <c r="J27" s="7">
        <v>0.39167880272246502</v>
      </c>
      <c r="K27" s="7">
        <v>0.24166759427965501</v>
      </c>
      <c r="L27" s="7">
        <v>100</v>
      </c>
    </row>
    <row r="28" spans="1:12" ht="14.55" customHeight="1" x14ac:dyDescent="0.25">
      <c r="A28" s="4" t="s">
        <v>61</v>
      </c>
      <c r="B28" s="4" t="s">
        <v>86</v>
      </c>
      <c r="C28" s="7">
        <v>17.9519912408031</v>
      </c>
      <c r="D28" s="7">
        <v>37.408919568586803</v>
      </c>
      <c r="E28" s="7"/>
      <c r="F28" s="7"/>
      <c r="G28" s="7"/>
      <c r="H28" s="7">
        <v>24.414276083216901</v>
      </c>
      <c r="I28" s="7">
        <v>19.751540016285301</v>
      </c>
      <c r="J28" s="7">
        <v>0.266181746567343</v>
      </c>
      <c r="K28" s="7">
        <v>0.207091344540554</v>
      </c>
      <c r="L28" s="7">
        <v>100</v>
      </c>
    </row>
    <row r="29" spans="1:12" ht="14.55" customHeight="1" x14ac:dyDescent="0.25">
      <c r="A29" s="4" t="s">
        <v>61</v>
      </c>
      <c r="B29" s="4" t="s">
        <v>87</v>
      </c>
      <c r="C29" s="7">
        <v>22.622111005423701</v>
      </c>
      <c r="D29" s="7">
        <v>40.655164232005703</v>
      </c>
      <c r="E29" s="7"/>
      <c r="F29" s="7"/>
      <c r="G29" s="7"/>
      <c r="H29" s="7">
        <v>26.498854585960601</v>
      </c>
      <c r="I29" s="7">
        <v>9.9062881235997295</v>
      </c>
      <c r="J29" s="7">
        <v>0.17836857764983299</v>
      </c>
      <c r="K29" s="7">
        <v>0.13921347536047499</v>
      </c>
      <c r="L29" s="7">
        <v>100</v>
      </c>
    </row>
    <row r="30" spans="1:12" ht="14.55" customHeight="1" x14ac:dyDescent="0.25">
      <c r="A30" s="4" t="s">
        <v>62</v>
      </c>
      <c r="B30" s="4" t="s">
        <v>88</v>
      </c>
      <c r="C30" s="7">
        <v>29.622154712803201</v>
      </c>
      <c r="D30" s="7">
        <v>37.987023740229098</v>
      </c>
      <c r="E30" s="7"/>
      <c r="F30" s="7"/>
      <c r="G30" s="7"/>
      <c r="H30" s="7">
        <v>26.477606760144798</v>
      </c>
      <c r="I30" s="7">
        <v>5.5734314872196498</v>
      </c>
      <c r="J30" s="7">
        <v>0.16511742877364899</v>
      </c>
      <c r="K30" s="7">
        <v>0.174665870829531</v>
      </c>
      <c r="L30" s="7">
        <v>100</v>
      </c>
    </row>
    <row r="31" spans="1:12" ht="14.55" customHeight="1" x14ac:dyDescent="0.25">
      <c r="A31" s="4" t="s">
        <v>62</v>
      </c>
      <c r="B31" s="4" t="s">
        <v>89</v>
      </c>
      <c r="C31" s="7">
        <v>29.715602998645799</v>
      </c>
      <c r="D31" s="7">
        <v>37.547460395947297</v>
      </c>
      <c r="E31" s="7"/>
      <c r="F31" s="7"/>
      <c r="G31" s="7"/>
      <c r="H31" s="7">
        <v>26.929976586224502</v>
      </c>
      <c r="I31" s="7">
        <v>5.45991503675193</v>
      </c>
      <c r="J31" s="7">
        <v>0.15584964500444801</v>
      </c>
      <c r="K31" s="7">
        <v>0.191195337425976</v>
      </c>
      <c r="L31" s="7">
        <v>100</v>
      </c>
    </row>
    <row r="32" spans="1:12" ht="14.55" customHeight="1" x14ac:dyDescent="0.25">
      <c r="A32" s="4" t="s">
        <v>62</v>
      </c>
      <c r="B32" s="4" t="s">
        <v>90</v>
      </c>
      <c r="C32" s="7">
        <v>28.246231721130101</v>
      </c>
      <c r="D32" s="7">
        <v>37.623885496676401</v>
      </c>
      <c r="E32" s="7"/>
      <c r="F32" s="7"/>
      <c r="G32" s="7"/>
      <c r="H32" s="7">
        <v>28.226957118047299</v>
      </c>
      <c r="I32" s="7">
        <v>5.55406705735661</v>
      </c>
      <c r="J32" s="7">
        <v>0.148368886837112</v>
      </c>
      <c r="K32" s="7">
        <v>0.200489719952582</v>
      </c>
      <c r="L32" s="7">
        <v>100</v>
      </c>
    </row>
    <row r="33" spans="1:12" ht="14.55" customHeight="1" x14ac:dyDescent="0.25">
      <c r="A33" s="4" t="s">
        <v>62</v>
      </c>
      <c r="B33" s="4" t="s">
        <v>91</v>
      </c>
      <c r="C33" s="7">
        <v>27.815510653223601</v>
      </c>
      <c r="D33" s="7">
        <v>38.072457029803502</v>
      </c>
      <c r="E33" s="7"/>
      <c r="F33" s="7"/>
      <c r="G33" s="7"/>
      <c r="H33" s="7">
        <v>28.481039768673099</v>
      </c>
      <c r="I33" s="7">
        <v>5.2962275334921198</v>
      </c>
      <c r="J33" s="7">
        <v>0.152105372353881</v>
      </c>
      <c r="K33" s="7">
        <v>0.18265964245389099</v>
      </c>
      <c r="L33" s="7">
        <v>100</v>
      </c>
    </row>
    <row r="34" spans="1:12" x14ac:dyDescent="0.25">
      <c r="A34" s="4"/>
      <c r="B34" s="4"/>
      <c r="C34" s="7"/>
      <c r="D34" s="7"/>
      <c r="E34" s="7"/>
      <c r="F34" s="7"/>
      <c r="G34" s="7"/>
      <c r="H34" s="7"/>
      <c r="I34" s="7"/>
      <c r="J34" s="7"/>
      <c r="K34" s="7"/>
      <c r="L34" s="7"/>
    </row>
    <row r="35" spans="1:12" x14ac:dyDescent="0.25">
      <c r="A35" s="4"/>
      <c r="B35" s="4"/>
      <c r="C35" s="7"/>
      <c r="D35" s="7"/>
      <c r="E35" s="7"/>
      <c r="F35" s="7"/>
      <c r="G35" s="7"/>
      <c r="H35" s="7"/>
      <c r="I35" s="7"/>
      <c r="J35" s="7"/>
      <c r="K35" s="7"/>
      <c r="L35" s="7"/>
    </row>
    <row r="36" spans="1:12" x14ac:dyDescent="0.25">
      <c r="A36" s="4"/>
      <c r="B36" s="4"/>
      <c r="C36" s="7"/>
      <c r="D36" s="7"/>
      <c r="E36" s="7"/>
      <c r="F36" s="7"/>
      <c r="G36" s="7"/>
      <c r="H36" s="7"/>
      <c r="I36" s="7"/>
      <c r="J36" s="7"/>
      <c r="K36" s="7"/>
      <c r="L36" s="7"/>
    </row>
    <row r="37" spans="1:12" x14ac:dyDescent="0.25">
      <c r="A37" s="4"/>
      <c r="B37" s="4"/>
      <c r="C37" s="7"/>
      <c r="D37" s="7"/>
      <c r="E37" s="7"/>
      <c r="F37" s="7"/>
      <c r="G37" s="7"/>
      <c r="H37" s="7"/>
      <c r="I37" s="7"/>
      <c r="J37" s="7"/>
      <c r="K37" s="7"/>
      <c r="L37" s="7"/>
    </row>
    <row r="38" spans="1:12" x14ac:dyDescent="0.25">
      <c r="A38" s="4"/>
      <c r="B38" s="4"/>
      <c r="C38" s="7"/>
      <c r="D38" s="7"/>
      <c r="E38" s="7"/>
      <c r="F38" s="7"/>
      <c r="G38" s="7"/>
      <c r="H38" s="7"/>
      <c r="I38" s="7"/>
      <c r="J38" s="7"/>
      <c r="K38" s="7"/>
      <c r="L38" s="7"/>
    </row>
  </sheetData>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33"/>
  <sheetViews>
    <sheetView showGridLines="0" workbookViewId="0"/>
  </sheetViews>
  <sheetFormatPr defaultColWidth="11.5546875" defaultRowHeight="13.2" x14ac:dyDescent="0.25"/>
  <cols>
    <col min="1" max="1" width="20.6640625" customWidth="1"/>
    <col min="2" max="2" width="16.6640625" customWidth="1"/>
    <col min="3" max="10" width="14.6640625" customWidth="1"/>
    <col min="11" max="11" width="37.6640625" customWidth="1"/>
    <col min="12" max="12" width="14.6640625" customWidth="1"/>
  </cols>
  <sheetData>
    <row r="1" spans="1:12" ht="14.55" customHeight="1" x14ac:dyDescent="0.25">
      <c r="A1" s="1" t="s">
        <v>136</v>
      </c>
    </row>
    <row r="2" spans="1:12" ht="28.95" customHeight="1" x14ac:dyDescent="0.25">
      <c r="A2" s="1" t="s">
        <v>42</v>
      </c>
    </row>
    <row r="3" spans="1:12" ht="14.55" customHeight="1" x14ac:dyDescent="0.25">
      <c r="A3" t="s">
        <v>43</v>
      </c>
    </row>
    <row r="4" spans="1:12" ht="14.55" customHeight="1" x14ac:dyDescent="0.25">
      <c r="A4" t="s">
        <v>95</v>
      </c>
    </row>
    <row r="5" spans="1:12" ht="14.55" customHeight="1" x14ac:dyDescent="0.25">
      <c r="A5" t="s">
        <v>96</v>
      </c>
    </row>
    <row r="6" spans="1:12" ht="28.95" customHeight="1" x14ac:dyDescent="0.25">
      <c r="A6" s="3" t="s">
        <v>3</v>
      </c>
      <c r="B6" s="3" t="s">
        <v>15</v>
      </c>
      <c r="C6" s="5" t="s">
        <v>46</v>
      </c>
      <c r="D6" s="5" t="s">
        <v>47</v>
      </c>
      <c r="E6" s="5" t="s">
        <v>48</v>
      </c>
      <c r="F6" s="5" t="s">
        <v>49</v>
      </c>
      <c r="G6" s="5" t="s">
        <v>50</v>
      </c>
      <c r="H6" s="5" t="s">
        <v>51</v>
      </c>
      <c r="I6" s="5" t="s">
        <v>52</v>
      </c>
      <c r="J6" s="5" t="s">
        <v>53</v>
      </c>
      <c r="K6" s="5" t="s">
        <v>54</v>
      </c>
      <c r="L6" s="5" t="s">
        <v>55</v>
      </c>
    </row>
    <row r="7" spans="1:12" ht="14.55" customHeight="1" x14ac:dyDescent="0.25">
      <c r="A7" s="4" t="s">
        <v>56</v>
      </c>
      <c r="B7" s="4" t="s">
        <v>98</v>
      </c>
      <c r="C7" s="6">
        <v>9307433</v>
      </c>
      <c r="D7" s="6">
        <v>456</v>
      </c>
      <c r="E7" s="6">
        <v>5388876</v>
      </c>
      <c r="F7" s="6">
        <v>4568185</v>
      </c>
      <c r="G7" s="6">
        <v>85232</v>
      </c>
      <c r="H7" s="6">
        <v>951084</v>
      </c>
      <c r="I7" s="6">
        <v>743234.4</v>
      </c>
      <c r="J7" s="6">
        <v>170.4</v>
      </c>
      <c r="K7" s="6"/>
      <c r="L7" s="6">
        <v>21044670.800000001</v>
      </c>
    </row>
    <row r="8" spans="1:12" ht="14.55" customHeight="1" x14ac:dyDescent="0.25">
      <c r="A8" s="4" t="s">
        <v>56</v>
      </c>
      <c r="B8" s="4" t="s">
        <v>99</v>
      </c>
      <c r="C8" s="6">
        <v>1899353</v>
      </c>
      <c r="D8" s="6">
        <v>369</v>
      </c>
      <c r="E8" s="6">
        <v>4488258</v>
      </c>
      <c r="F8" s="6">
        <v>2526265</v>
      </c>
      <c r="G8" s="6">
        <v>176092</v>
      </c>
      <c r="H8" s="6">
        <v>8211684</v>
      </c>
      <c r="I8" s="6">
        <v>1356000</v>
      </c>
      <c r="J8" s="6">
        <v>15</v>
      </c>
      <c r="K8" s="6"/>
      <c r="L8" s="6">
        <v>18658036</v>
      </c>
    </row>
    <row r="9" spans="1:12" ht="14.55" customHeight="1" x14ac:dyDescent="0.25">
      <c r="A9" s="4" t="s">
        <v>56</v>
      </c>
      <c r="B9" s="4" t="s">
        <v>100</v>
      </c>
      <c r="C9" s="6">
        <v>11577158</v>
      </c>
      <c r="D9" s="6">
        <v>696</v>
      </c>
      <c r="E9" s="6">
        <v>10525215</v>
      </c>
      <c r="F9" s="6">
        <v>4989685</v>
      </c>
      <c r="G9" s="6">
        <v>521283</v>
      </c>
      <c r="H9" s="6">
        <v>6660720</v>
      </c>
      <c r="I9" s="6">
        <v>2627826</v>
      </c>
      <c r="J9" s="6">
        <v>66460.399999999994</v>
      </c>
      <c r="K9" s="6">
        <v>117648</v>
      </c>
      <c r="L9" s="6">
        <v>37086691.399999999</v>
      </c>
    </row>
    <row r="10" spans="1:12" ht="14.55" customHeight="1" x14ac:dyDescent="0.25">
      <c r="A10" s="4" t="s">
        <v>57</v>
      </c>
      <c r="B10" s="4" t="s">
        <v>98</v>
      </c>
      <c r="C10" s="6">
        <v>8717003</v>
      </c>
      <c r="D10" s="6">
        <v>1896</v>
      </c>
      <c r="E10" s="6">
        <v>5154357</v>
      </c>
      <c r="F10" s="6">
        <v>3964430</v>
      </c>
      <c r="G10" s="6">
        <v>81977</v>
      </c>
      <c r="H10" s="6">
        <v>921732</v>
      </c>
      <c r="I10" s="6">
        <v>674606.4</v>
      </c>
      <c r="J10" s="6">
        <v>199.8</v>
      </c>
      <c r="K10" s="6"/>
      <c r="L10" s="6">
        <v>19516201.199999999</v>
      </c>
    </row>
    <row r="11" spans="1:12" ht="14.55" customHeight="1" x14ac:dyDescent="0.25">
      <c r="A11" s="4" t="s">
        <v>57</v>
      </c>
      <c r="B11" s="4" t="s">
        <v>99</v>
      </c>
      <c r="C11" s="6">
        <v>1802884</v>
      </c>
      <c r="D11" s="6">
        <v>1791</v>
      </c>
      <c r="E11" s="6">
        <v>4345626</v>
      </c>
      <c r="F11" s="6">
        <v>2393415</v>
      </c>
      <c r="G11" s="6">
        <v>175665</v>
      </c>
      <c r="H11" s="6">
        <v>8063868</v>
      </c>
      <c r="I11" s="6">
        <v>1266553.2</v>
      </c>
      <c r="J11" s="6">
        <v>17</v>
      </c>
      <c r="K11" s="6">
        <v>24</v>
      </c>
      <c r="L11" s="6">
        <v>18049843.199999999</v>
      </c>
    </row>
    <row r="12" spans="1:12" ht="14.55" customHeight="1" x14ac:dyDescent="0.25">
      <c r="A12" s="4" t="s">
        <v>57</v>
      </c>
      <c r="B12" s="4" t="s">
        <v>100</v>
      </c>
      <c r="C12" s="6">
        <v>10796006</v>
      </c>
      <c r="D12" s="6">
        <v>1749</v>
      </c>
      <c r="E12" s="6">
        <v>10176915</v>
      </c>
      <c r="F12" s="6">
        <v>4832950</v>
      </c>
      <c r="G12" s="6">
        <v>521353</v>
      </c>
      <c r="H12" s="6">
        <v>6596844</v>
      </c>
      <c r="I12" s="6">
        <v>2409279.6</v>
      </c>
      <c r="J12" s="6">
        <v>71575.199999999997</v>
      </c>
      <c r="K12" s="6">
        <v>114756</v>
      </c>
      <c r="L12" s="6">
        <v>35521427.799999997</v>
      </c>
    </row>
    <row r="13" spans="1:12" ht="14.55" customHeight="1" x14ac:dyDescent="0.25">
      <c r="A13" s="4" t="s">
        <v>58</v>
      </c>
      <c r="B13" s="4" t="s">
        <v>98</v>
      </c>
      <c r="C13" s="6">
        <v>8006229</v>
      </c>
      <c r="D13" s="6">
        <v>27948</v>
      </c>
      <c r="E13" s="6">
        <v>5221404</v>
      </c>
      <c r="F13" s="6">
        <v>3593125</v>
      </c>
      <c r="G13" s="6">
        <v>79674</v>
      </c>
      <c r="H13" s="6">
        <v>866460</v>
      </c>
      <c r="I13" s="6">
        <v>655590</v>
      </c>
      <c r="J13" s="6">
        <v>187.8</v>
      </c>
      <c r="K13" s="6"/>
      <c r="L13" s="6">
        <v>18450617.800000001</v>
      </c>
    </row>
    <row r="14" spans="1:12" ht="14.55" customHeight="1" x14ac:dyDescent="0.25">
      <c r="A14" s="4" t="s">
        <v>58</v>
      </c>
      <c r="B14" s="4" t="s">
        <v>99</v>
      </c>
      <c r="C14" s="6">
        <v>1693428</v>
      </c>
      <c r="D14" s="6">
        <v>25191</v>
      </c>
      <c r="E14" s="6">
        <v>4323891</v>
      </c>
      <c r="F14" s="6">
        <v>2307390</v>
      </c>
      <c r="G14" s="6">
        <v>181153</v>
      </c>
      <c r="H14" s="6">
        <v>8527044</v>
      </c>
      <c r="I14" s="6">
        <v>1283854.8</v>
      </c>
      <c r="J14" s="6">
        <v>29.4</v>
      </c>
      <c r="K14" s="6">
        <v>24</v>
      </c>
      <c r="L14" s="6">
        <v>18342005.199999999</v>
      </c>
    </row>
    <row r="15" spans="1:12" ht="14.55" customHeight="1" x14ac:dyDescent="0.25">
      <c r="A15" s="4" t="s">
        <v>58</v>
      </c>
      <c r="B15" s="4" t="s">
        <v>100</v>
      </c>
      <c r="C15" s="6">
        <v>10219275</v>
      </c>
      <c r="D15" s="6">
        <v>52557</v>
      </c>
      <c r="E15" s="6">
        <v>10248717</v>
      </c>
      <c r="F15" s="6">
        <v>4867065</v>
      </c>
      <c r="G15" s="6">
        <v>520520</v>
      </c>
      <c r="H15" s="6">
        <v>7174692</v>
      </c>
      <c r="I15" s="6">
        <v>2435486.4</v>
      </c>
      <c r="J15" s="6">
        <v>78418.2</v>
      </c>
      <c r="K15" s="6">
        <v>112296</v>
      </c>
      <c r="L15" s="6">
        <v>35709026.600000001</v>
      </c>
    </row>
    <row r="16" spans="1:12" ht="14.55" customHeight="1" x14ac:dyDescent="0.25">
      <c r="A16" s="4" t="s">
        <v>59</v>
      </c>
      <c r="B16" s="4" t="s">
        <v>98</v>
      </c>
      <c r="C16" s="6">
        <v>7125388.2000000002</v>
      </c>
      <c r="D16" s="6">
        <v>4822701</v>
      </c>
      <c r="E16" s="6">
        <v>1834272</v>
      </c>
      <c r="F16" s="6">
        <v>1132550</v>
      </c>
      <c r="G16" s="6">
        <v>23905</v>
      </c>
      <c r="H16" s="6">
        <v>858060</v>
      </c>
      <c r="I16" s="6">
        <v>642430.80000000005</v>
      </c>
      <c r="J16" s="6">
        <v>199.8</v>
      </c>
      <c r="K16" s="6"/>
      <c r="L16" s="6">
        <v>16439506.800000001</v>
      </c>
    </row>
    <row r="17" spans="1:12" ht="14.55" customHeight="1" x14ac:dyDescent="0.25">
      <c r="A17" s="4" t="s">
        <v>59</v>
      </c>
      <c r="B17" s="4" t="s">
        <v>99</v>
      </c>
      <c r="C17" s="6">
        <v>1530593.2</v>
      </c>
      <c r="D17" s="6">
        <v>3728904</v>
      </c>
      <c r="E17" s="6">
        <v>1389132</v>
      </c>
      <c r="F17" s="6">
        <v>733250</v>
      </c>
      <c r="G17" s="6">
        <v>53809</v>
      </c>
      <c r="H17" s="6">
        <v>9285756</v>
      </c>
      <c r="I17" s="6">
        <v>1301089.2</v>
      </c>
      <c r="J17" s="6">
        <v>16</v>
      </c>
      <c r="K17" s="6">
        <v>24</v>
      </c>
      <c r="L17" s="6">
        <v>18022573.399999999</v>
      </c>
    </row>
    <row r="18" spans="1:12" ht="14.55" customHeight="1" x14ac:dyDescent="0.25">
      <c r="A18" s="4" t="s">
        <v>59</v>
      </c>
      <c r="B18" s="4" t="s">
        <v>100</v>
      </c>
      <c r="C18" s="6">
        <v>9406182</v>
      </c>
      <c r="D18" s="6">
        <v>9681298.5999999996</v>
      </c>
      <c r="E18" s="6">
        <v>3407205</v>
      </c>
      <c r="F18" s="6">
        <v>1592235</v>
      </c>
      <c r="G18" s="6">
        <v>157297</v>
      </c>
      <c r="H18" s="6">
        <v>8665092</v>
      </c>
      <c r="I18" s="6">
        <v>2556956.4</v>
      </c>
      <c r="J18" s="6">
        <v>84080.8</v>
      </c>
      <c r="K18" s="6">
        <v>118200</v>
      </c>
      <c r="L18" s="6">
        <v>35668546.799999997</v>
      </c>
    </row>
    <row r="19" spans="1:12" ht="14.55" customHeight="1" x14ac:dyDescent="0.25">
      <c r="A19" s="4" t="s">
        <v>60</v>
      </c>
      <c r="B19" s="4" t="s">
        <v>98</v>
      </c>
      <c r="C19" s="6">
        <v>5591602</v>
      </c>
      <c r="D19" s="6">
        <v>5724837</v>
      </c>
      <c r="E19" s="6"/>
      <c r="F19" s="6"/>
      <c r="G19" s="6"/>
      <c r="H19" s="6">
        <v>665616</v>
      </c>
      <c r="I19" s="6">
        <v>617419.19999999995</v>
      </c>
      <c r="J19" s="6">
        <v>165.8</v>
      </c>
      <c r="K19" s="6"/>
      <c r="L19" s="6">
        <v>12599640</v>
      </c>
    </row>
    <row r="20" spans="1:12" ht="14.55" customHeight="1" x14ac:dyDescent="0.25">
      <c r="A20" s="4" t="s">
        <v>60</v>
      </c>
      <c r="B20" s="4" t="s">
        <v>99</v>
      </c>
      <c r="C20" s="6">
        <v>1255953</v>
      </c>
      <c r="D20" s="6">
        <v>4587453</v>
      </c>
      <c r="E20" s="6"/>
      <c r="F20" s="6"/>
      <c r="G20" s="6"/>
      <c r="H20" s="6">
        <v>7999500</v>
      </c>
      <c r="I20" s="6">
        <v>1344181.2</v>
      </c>
      <c r="J20" s="6"/>
      <c r="K20" s="6"/>
      <c r="L20" s="6">
        <v>15187087.199999999</v>
      </c>
    </row>
    <row r="21" spans="1:12" ht="14.55" customHeight="1" x14ac:dyDescent="0.25">
      <c r="A21" s="4" t="s">
        <v>60</v>
      </c>
      <c r="B21" s="4" t="s">
        <v>100</v>
      </c>
      <c r="C21" s="6">
        <v>6926503</v>
      </c>
      <c r="D21" s="6">
        <v>12218229</v>
      </c>
      <c r="E21" s="6"/>
      <c r="F21" s="6"/>
      <c r="G21" s="6"/>
      <c r="H21" s="6">
        <v>8036016</v>
      </c>
      <c r="I21" s="6">
        <v>2577680.4</v>
      </c>
      <c r="J21" s="6">
        <v>85707.199999999997</v>
      </c>
      <c r="K21" s="6">
        <v>92772</v>
      </c>
      <c r="L21" s="6">
        <v>29936907.600000001</v>
      </c>
    </row>
    <row r="22" spans="1:12" ht="14.55" customHeight="1" x14ac:dyDescent="0.25">
      <c r="A22" s="4" t="s">
        <v>61</v>
      </c>
      <c r="B22" s="4" t="s">
        <v>98</v>
      </c>
      <c r="C22" s="6">
        <v>2149862</v>
      </c>
      <c r="D22" s="6">
        <v>2234373</v>
      </c>
      <c r="E22" s="6"/>
      <c r="F22" s="6"/>
      <c r="G22" s="6"/>
      <c r="H22" s="6">
        <v>243252</v>
      </c>
      <c r="I22" s="6">
        <v>515634</v>
      </c>
      <c r="J22" s="6">
        <v>111.2</v>
      </c>
      <c r="K22" s="6"/>
      <c r="L22" s="6">
        <v>5143232.2</v>
      </c>
    </row>
    <row r="23" spans="1:12" ht="14.55" customHeight="1" x14ac:dyDescent="0.25">
      <c r="A23" s="4" t="s">
        <v>61</v>
      </c>
      <c r="B23" s="4" t="s">
        <v>99</v>
      </c>
      <c r="C23" s="6">
        <v>480072</v>
      </c>
      <c r="D23" s="6">
        <v>1953546</v>
      </c>
      <c r="E23" s="6"/>
      <c r="F23" s="6"/>
      <c r="G23" s="6"/>
      <c r="H23" s="6">
        <v>2718312</v>
      </c>
      <c r="I23" s="6">
        <v>1177826.3999999999</v>
      </c>
      <c r="J23" s="6"/>
      <c r="K23" s="6"/>
      <c r="L23" s="6">
        <v>6329756.4000000004</v>
      </c>
    </row>
    <row r="24" spans="1:12" ht="14.55" customHeight="1" x14ac:dyDescent="0.25">
      <c r="A24" s="4" t="s">
        <v>61</v>
      </c>
      <c r="B24" s="4" t="s">
        <v>100</v>
      </c>
      <c r="C24" s="6">
        <v>2257929</v>
      </c>
      <c r="D24" s="6">
        <v>4905126</v>
      </c>
      <c r="E24" s="6"/>
      <c r="F24" s="6"/>
      <c r="G24" s="6"/>
      <c r="H24" s="6">
        <v>3006984</v>
      </c>
      <c r="I24" s="6">
        <v>2601094.7999999998</v>
      </c>
      <c r="J24" s="6">
        <v>63179.6</v>
      </c>
      <c r="K24" s="6">
        <v>44160</v>
      </c>
      <c r="L24" s="6">
        <v>12878473.4</v>
      </c>
    </row>
    <row r="25" spans="1:12" ht="14.55" customHeight="1" x14ac:dyDescent="0.25">
      <c r="A25" s="4" t="s">
        <v>62</v>
      </c>
      <c r="B25" s="4" t="s">
        <v>98</v>
      </c>
      <c r="C25" s="6">
        <v>8492945.1999999993</v>
      </c>
      <c r="D25" s="6">
        <v>7715345.4000000004</v>
      </c>
      <c r="E25" s="6"/>
      <c r="F25" s="6"/>
      <c r="G25" s="6"/>
      <c r="H25" s="6">
        <v>840264</v>
      </c>
      <c r="I25" s="6">
        <v>588523.19999999995</v>
      </c>
      <c r="J25" s="6">
        <v>278.2</v>
      </c>
      <c r="K25" s="6"/>
      <c r="L25" s="6">
        <v>17637356</v>
      </c>
    </row>
    <row r="26" spans="1:12" ht="14.55" customHeight="1" x14ac:dyDescent="0.25">
      <c r="A26" s="4" t="s">
        <v>62</v>
      </c>
      <c r="B26" s="4" t="s">
        <v>99</v>
      </c>
      <c r="C26" s="6">
        <v>2244343.2000000002</v>
      </c>
      <c r="D26" s="6">
        <v>6552952.2000000002</v>
      </c>
      <c r="E26" s="6"/>
      <c r="F26" s="6"/>
      <c r="G26" s="6"/>
      <c r="H26" s="6">
        <v>10698888</v>
      </c>
      <c r="I26" s="6">
        <v>1173687.6000000001</v>
      </c>
      <c r="J26" s="6">
        <v>5</v>
      </c>
      <c r="K26" s="6"/>
      <c r="L26" s="6">
        <v>20669876</v>
      </c>
    </row>
    <row r="27" spans="1:12" ht="14.55" customHeight="1" x14ac:dyDescent="0.25">
      <c r="A27" s="4" t="s">
        <v>62</v>
      </c>
      <c r="B27" s="4" t="s">
        <v>100</v>
      </c>
      <c r="C27" s="6">
        <v>12260050.800000001</v>
      </c>
      <c r="D27" s="6">
        <v>15871570.199999999</v>
      </c>
      <c r="E27" s="6"/>
      <c r="F27" s="6"/>
      <c r="G27" s="6"/>
      <c r="H27" s="6">
        <v>10413840</v>
      </c>
      <c r="I27" s="6">
        <v>2599492.6</v>
      </c>
      <c r="J27" s="6">
        <v>123508.6</v>
      </c>
      <c r="K27" s="6">
        <v>149412</v>
      </c>
      <c r="L27" s="6">
        <v>41417874.200000003</v>
      </c>
    </row>
    <row r="28" spans="1:12" x14ac:dyDescent="0.25">
      <c r="A28" s="4"/>
      <c r="B28" s="4"/>
      <c r="C28" s="6"/>
      <c r="D28" s="6"/>
      <c r="E28" s="6"/>
      <c r="F28" s="6"/>
      <c r="G28" s="6"/>
      <c r="H28" s="6"/>
      <c r="I28" s="6"/>
      <c r="J28" s="6"/>
      <c r="K28" s="6"/>
      <c r="L28" s="6"/>
    </row>
    <row r="29" spans="1:12" x14ac:dyDescent="0.25">
      <c r="A29" s="4"/>
      <c r="B29" s="4"/>
      <c r="C29" s="6"/>
      <c r="D29" s="6"/>
      <c r="E29" s="6"/>
      <c r="F29" s="6"/>
      <c r="G29" s="6"/>
      <c r="H29" s="6"/>
      <c r="I29" s="6"/>
      <c r="J29" s="6"/>
      <c r="K29" s="6"/>
      <c r="L29" s="6"/>
    </row>
    <row r="30" spans="1:12" x14ac:dyDescent="0.25">
      <c r="A30" s="4"/>
      <c r="B30" s="4"/>
      <c r="C30" s="6"/>
      <c r="D30" s="6"/>
      <c r="E30" s="6"/>
      <c r="F30" s="6"/>
      <c r="G30" s="6"/>
      <c r="H30" s="6"/>
      <c r="I30" s="6"/>
      <c r="J30" s="6"/>
      <c r="K30" s="6"/>
      <c r="L30" s="6"/>
    </row>
    <row r="31" spans="1:12" x14ac:dyDescent="0.25">
      <c r="A31" s="4"/>
      <c r="B31" s="4"/>
      <c r="C31" s="6"/>
      <c r="D31" s="6"/>
      <c r="E31" s="6"/>
      <c r="F31" s="6"/>
      <c r="G31" s="6"/>
      <c r="H31" s="6"/>
      <c r="I31" s="6"/>
      <c r="J31" s="6"/>
      <c r="K31" s="6"/>
      <c r="L31" s="6"/>
    </row>
    <row r="32" spans="1:12" x14ac:dyDescent="0.25">
      <c r="A32" s="4"/>
      <c r="B32" s="4"/>
      <c r="C32" s="6"/>
      <c r="D32" s="6"/>
      <c r="E32" s="6"/>
      <c r="F32" s="6"/>
      <c r="G32" s="6"/>
      <c r="H32" s="6"/>
      <c r="I32" s="6"/>
      <c r="J32" s="6"/>
      <c r="K32" s="6"/>
      <c r="L32" s="6"/>
    </row>
    <row r="33" spans="1:12" x14ac:dyDescent="0.25">
      <c r="A33" s="4"/>
      <c r="B33" s="4"/>
      <c r="C33" s="6"/>
      <c r="D33" s="6"/>
      <c r="E33" s="6"/>
      <c r="F33" s="6"/>
      <c r="G33" s="6"/>
      <c r="H33" s="6"/>
      <c r="I33" s="6"/>
      <c r="J33" s="6"/>
      <c r="K33" s="6"/>
      <c r="L33" s="6"/>
    </row>
  </sheetData>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33"/>
  <sheetViews>
    <sheetView showGridLines="0" workbookViewId="0"/>
  </sheetViews>
  <sheetFormatPr defaultColWidth="11.5546875" defaultRowHeight="13.2" x14ac:dyDescent="0.25"/>
  <cols>
    <col min="1" max="1" width="20.6640625" customWidth="1"/>
    <col min="2" max="2" width="16.6640625" customWidth="1"/>
    <col min="3" max="10" width="14.6640625" customWidth="1"/>
    <col min="11" max="11" width="37.6640625" customWidth="1"/>
    <col min="12" max="12" width="14.6640625" customWidth="1"/>
  </cols>
  <sheetData>
    <row r="1" spans="1:12" ht="14.55" customHeight="1" x14ac:dyDescent="0.25">
      <c r="A1" s="1" t="s">
        <v>137</v>
      </c>
    </row>
    <row r="2" spans="1:12" ht="28.95" customHeight="1" x14ac:dyDescent="0.25">
      <c r="A2" s="1" t="s">
        <v>42</v>
      </c>
    </row>
    <row r="3" spans="1:12" ht="14.55" customHeight="1" x14ac:dyDescent="0.25">
      <c r="A3" t="s">
        <v>43</v>
      </c>
    </row>
    <row r="4" spans="1:12" ht="14.55" customHeight="1" x14ac:dyDescent="0.25">
      <c r="A4" t="s">
        <v>95</v>
      </c>
    </row>
    <row r="5" spans="1:12" ht="14.55" customHeight="1" x14ac:dyDescent="0.25">
      <c r="A5" t="s">
        <v>96</v>
      </c>
    </row>
    <row r="6" spans="1:12" ht="28.95" customHeight="1" x14ac:dyDescent="0.25">
      <c r="A6" s="3" t="s">
        <v>3</v>
      </c>
      <c r="B6" s="3" t="s">
        <v>15</v>
      </c>
      <c r="C6" s="5" t="s">
        <v>46</v>
      </c>
      <c r="D6" s="5" t="s">
        <v>47</v>
      </c>
      <c r="E6" s="5" t="s">
        <v>48</v>
      </c>
      <c r="F6" s="5" t="s">
        <v>49</v>
      </c>
      <c r="G6" s="5" t="s">
        <v>50</v>
      </c>
      <c r="H6" s="5" t="s">
        <v>51</v>
      </c>
      <c r="I6" s="5" t="s">
        <v>52</v>
      </c>
      <c r="J6" s="5" t="s">
        <v>53</v>
      </c>
      <c r="K6" s="5" t="s">
        <v>54</v>
      </c>
      <c r="L6" s="5" t="s">
        <v>55</v>
      </c>
    </row>
    <row r="7" spans="1:12" ht="14.55" customHeight="1" x14ac:dyDescent="0.25">
      <c r="A7" s="4" t="s">
        <v>56</v>
      </c>
      <c r="B7" s="4" t="s">
        <v>98</v>
      </c>
      <c r="C7" s="7">
        <v>44.227030626680097</v>
      </c>
      <c r="D7" s="7">
        <v>2.1668193545702802E-3</v>
      </c>
      <c r="E7" s="7">
        <v>25.606843895130002</v>
      </c>
      <c r="F7" s="7">
        <v>21.707087002758001</v>
      </c>
      <c r="G7" s="7">
        <v>0.40500514743143401</v>
      </c>
      <c r="H7" s="7">
        <v>4.5193579364520202</v>
      </c>
      <c r="I7" s="7">
        <v>3.5316988660141</v>
      </c>
      <c r="J7" s="7">
        <v>8.0970617986573601E-4</v>
      </c>
      <c r="K7" s="7"/>
      <c r="L7" s="7">
        <v>100</v>
      </c>
    </row>
    <row r="8" spans="1:12" ht="14.55" customHeight="1" x14ac:dyDescent="0.25">
      <c r="A8" s="4" t="s">
        <v>56</v>
      </c>
      <c r="B8" s="4" t="s">
        <v>99</v>
      </c>
      <c r="C8" s="7">
        <v>10.1798120659645</v>
      </c>
      <c r="D8" s="7">
        <v>1.9777001180617299E-3</v>
      </c>
      <c r="E8" s="7">
        <v>24.055361453906499</v>
      </c>
      <c r="F8" s="7">
        <v>13.539822733754001</v>
      </c>
      <c r="G8" s="7">
        <v>0.94378636636782098</v>
      </c>
      <c r="H8" s="7">
        <v>44.011513323267302</v>
      </c>
      <c r="I8" s="7">
        <v>7.2676459623081398</v>
      </c>
      <c r="J8" s="7">
        <v>8.0394313742346694E-5</v>
      </c>
      <c r="K8" s="7"/>
      <c r="L8" s="7">
        <v>100</v>
      </c>
    </row>
    <row r="9" spans="1:12" ht="14.55" customHeight="1" x14ac:dyDescent="0.25">
      <c r="A9" s="4" t="s">
        <v>56</v>
      </c>
      <c r="B9" s="4" t="s">
        <v>100</v>
      </c>
      <c r="C9" s="7">
        <v>31.216475676231401</v>
      </c>
      <c r="D9" s="7">
        <v>1.8766839902035601E-3</v>
      </c>
      <c r="E9" s="7">
        <v>28.380032304526399</v>
      </c>
      <c r="F9" s="7">
        <v>13.454112005257</v>
      </c>
      <c r="G9" s="7">
        <v>1.40557968457655</v>
      </c>
      <c r="H9" s="7">
        <v>17.959865786248098</v>
      </c>
      <c r="I9" s="7">
        <v>7.0856307230469202</v>
      </c>
      <c r="J9" s="7">
        <v>0.17920282853811001</v>
      </c>
      <c r="K9" s="7">
        <v>0.31722430758544301</v>
      </c>
      <c r="L9" s="7">
        <v>100</v>
      </c>
    </row>
    <row r="10" spans="1:12" ht="14.55" customHeight="1" x14ac:dyDescent="0.25">
      <c r="A10" s="4" t="s">
        <v>57</v>
      </c>
      <c r="B10" s="4" t="s">
        <v>98</v>
      </c>
      <c r="C10" s="7">
        <v>44.665470040347799</v>
      </c>
      <c r="D10" s="7">
        <v>9.7150053976693008E-3</v>
      </c>
      <c r="E10" s="7">
        <v>26.410657213351499</v>
      </c>
      <c r="F10" s="7">
        <v>20.313533148039099</v>
      </c>
      <c r="G10" s="7">
        <v>0.42004588474933302</v>
      </c>
      <c r="H10" s="7">
        <v>4.72290683291377</v>
      </c>
      <c r="I10" s="7">
        <v>3.4566481103914799</v>
      </c>
      <c r="J10" s="7">
        <v>1.0237648093113501E-3</v>
      </c>
      <c r="K10" s="7"/>
      <c r="L10" s="7">
        <v>100</v>
      </c>
    </row>
    <row r="11" spans="1:12" ht="14.55" customHeight="1" x14ac:dyDescent="0.25">
      <c r="A11" s="4" t="s">
        <v>57</v>
      </c>
      <c r="B11" s="4" t="s">
        <v>99</v>
      </c>
      <c r="C11" s="7">
        <v>9.9883637770326992</v>
      </c>
      <c r="D11" s="7">
        <v>9.9225238699026507E-3</v>
      </c>
      <c r="E11" s="7">
        <v>24.075699449843398</v>
      </c>
      <c r="F11" s="7">
        <v>13.260032087148501</v>
      </c>
      <c r="G11" s="7">
        <v>0.97322175075736905</v>
      </c>
      <c r="H11" s="7">
        <v>44.675557070767198</v>
      </c>
      <c r="I11" s="7">
        <v>7.0169761917931801</v>
      </c>
      <c r="J11" s="7">
        <v>9.4183643656250697E-5</v>
      </c>
      <c r="K11" s="7">
        <v>1.3296514398529501E-4</v>
      </c>
      <c r="L11" s="7">
        <v>100</v>
      </c>
    </row>
    <row r="12" spans="1:12" ht="14.55" customHeight="1" x14ac:dyDescent="0.25">
      <c r="A12" s="4" t="s">
        <v>57</v>
      </c>
      <c r="B12" s="4" t="s">
        <v>100</v>
      </c>
      <c r="C12" s="7">
        <v>30.392939328863399</v>
      </c>
      <c r="D12" s="7">
        <v>4.9237885646026902E-3</v>
      </c>
      <c r="E12" s="7">
        <v>28.650073013112401</v>
      </c>
      <c r="F12" s="7">
        <v>13.6057312425938</v>
      </c>
      <c r="G12" s="7">
        <v>1.4677140877766199</v>
      </c>
      <c r="H12" s="7">
        <v>18.571449428054802</v>
      </c>
      <c r="I12" s="7">
        <v>6.7826091157292998</v>
      </c>
      <c r="J12" s="7">
        <v>0.20149865710071499</v>
      </c>
      <c r="K12" s="7">
        <v>0.323061338204429</v>
      </c>
      <c r="L12" s="7">
        <v>100</v>
      </c>
    </row>
    <row r="13" spans="1:12" ht="14.55" customHeight="1" x14ac:dyDescent="0.25">
      <c r="A13" s="4" t="s">
        <v>58</v>
      </c>
      <c r="B13" s="4" t="s">
        <v>98</v>
      </c>
      <c r="C13" s="7">
        <v>43.3927421118658</v>
      </c>
      <c r="D13" s="7">
        <v>0.15147460265531101</v>
      </c>
      <c r="E13" s="7">
        <v>28.299345076672701</v>
      </c>
      <c r="F13" s="7">
        <v>19.4742801512045</v>
      </c>
      <c r="G13" s="7">
        <v>0.43182293874192101</v>
      </c>
      <c r="H13" s="7">
        <v>4.6961029131501499</v>
      </c>
      <c r="I13" s="7">
        <v>3.5532143536136802</v>
      </c>
      <c r="J13" s="7">
        <v>1.01785209598781E-3</v>
      </c>
      <c r="K13" s="7"/>
      <c r="L13" s="7">
        <v>100</v>
      </c>
    </row>
    <row r="14" spans="1:12" ht="14.55" customHeight="1" x14ac:dyDescent="0.25">
      <c r="A14" s="4" t="s">
        <v>58</v>
      </c>
      <c r="B14" s="4" t="s">
        <v>99</v>
      </c>
      <c r="C14" s="7">
        <v>9.2325129206701995</v>
      </c>
      <c r="D14" s="7">
        <v>0.13734049099495399</v>
      </c>
      <c r="E14" s="7">
        <v>23.5737093782963</v>
      </c>
      <c r="F14" s="7">
        <v>12.579813247463299</v>
      </c>
      <c r="G14" s="7">
        <v>0.987640108181847</v>
      </c>
      <c r="H14" s="7">
        <v>46.4891592114476</v>
      </c>
      <c r="I14" s="7">
        <v>6.9995335079285699</v>
      </c>
      <c r="J14" s="7">
        <v>1.6028781847690201E-4</v>
      </c>
      <c r="K14" s="7">
        <v>1.30847198756655E-4</v>
      </c>
      <c r="L14" s="7">
        <v>100</v>
      </c>
    </row>
    <row r="15" spans="1:12" ht="14.55" customHeight="1" x14ac:dyDescent="0.25">
      <c r="A15" s="4" t="s">
        <v>58</v>
      </c>
      <c r="B15" s="4" t="s">
        <v>100</v>
      </c>
      <c r="C15" s="7">
        <v>28.6181841764345</v>
      </c>
      <c r="D15" s="7">
        <v>0.14718127320782201</v>
      </c>
      <c r="E15" s="7">
        <v>28.700633917587702</v>
      </c>
      <c r="F15" s="7">
        <v>13.6297890573136</v>
      </c>
      <c r="G15" s="7">
        <v>1.45767064958304</v>
      </c>
      <c r="H15" s="7">
        <v>20.092096265654</v>
      </c>
      <c r="I15" s="7">
        <v>6.82036625439686</v>
      </c>
      <c r="J15" s="7">
        <v>0.21960329772752801</v>
      </c>
      <c r="K15" s="7">
        <v>0.31447510809493801</v>
      </c>
      <c r="L15" s="7">
        <v>100</v>
      </c>
    </row>
    <row r="16" spans="1:12" ht="14.55" customHeight="1" x14ac:dyDescent="0.25">
      <c r="A16" s="4" t="s">
        <v>59</v>
      </c>
      <c r="B16" s="4" t="s">
        <v>98</v>
      </c>
      <c r="C16" s="7">
        <v>43.343077664592698</v>
      </c>
      <c r="D16" s="7">
        <v>29.336044314906101</v>
      </c>
      <c r="E16" s="7">
        <v>11.157706993983499</v>
      </c>
      <c r="F16" s="7">
        <v>6.8891969435482103</v>
      </c>
      <c r="G16" s="7">
        <v>0.145411904936223</v>
      </c>
      <c r="H16" s="7">
        <v>5.2194996506829501</v>
      </c>
      <c r="I16" s="7">
        <v>3.9078471624221698</v>
      </c>
      <c r="J16" s="7">
        <v>1.21536492810113E-3</v>
      </c>
      <c r="K16" s="7"/>
      <c r="L16" s="7">
        <v>100</v>
      </c>
    </row>
    <row r="17" spans="1:12" ht="14.55" customHeight="1" x14ac:dyDescent="0.25">
      <c r="A17" s="4" t="s">
        <v>59</v>
      </c>
      <c r="B17" s="4" t="s">
        <v>99</v>
      </c>
      <c r="C17" s="7">
        <v>8.4926451180384692</v>
      </c>
      <c r="D17" s="7">
        <v>20.690186230563501</v>
      </c>
      <c r="E17" s="7">
        <v>7.7077339021962299</v>
      </c>
      <c r="F17" s="7">
        <v>4.0685088845303303</v>
      </c>
      <c r="G17" s="7">
        <v>0.29856446582706098</v>
      </c>
      <c r="H17" s="7">
        <v>51.522919584835797</v>
      </c>
      <c r="I17" s="7">
        <v>7.2192198701213197</v>
      </c>
      <c r="J17" s="7">
        <v>8.8777554930085601E-5</v>
      </c>
      <c r="K17" s="7">
        <v>1.3316633239512799E-4</v>
      </c>
      <c r="L17" s="7">
        <v>100</v>
      </c>
    </row>
    <row r="18" spans="1:12" ht="14.55" customHeight="1" x14ac:dyDescent="0.25">
      <c r="A18" s="4" t="s">
        <v>59</v>
      </c>
      <c r="B18" s="4" t="s">
        <v>100</v>
      </c>
      <c r="C18" s="7">
        <v>26.371082771446101</v>
      </c>
      <c r="D18" s="7">
        <v>27.142397065640999</v>
      </c>
      <c r="E18" s="7">
        <v>9.5524076691568496</v>
      </c>
      <c r="F18" s="7">
        <v>4.4639749663140202</v>
      </c>
      <c r="G18" s="7">
        <v>0.44099637947683401</v>
      </c>
      <c r="H18" s="7">
        <v>24.293369866136501</v>
      </c>
      <c r="I18" s="7">
        <v>7.1686587467028504</v>
      </c>
      <c r="J18" s="7">
        <v>0.23572813457037201</v>
      </c>
      <c r="K18" s="7">
        <v>0.33138440055539398</v>
      </c>
      <c r="L18" s="7">
        <v>100</v>
      </c>
    </row>
    <row r="19" spans="1:12" ht="14.55" customHeight="1" x14ac:dyDescent="0.25">
      <c r="A19" s="4" t="s">
        <v>60</v>
      </c>
      <c r="B19" s="4" t="s">
        <v>98</v>
      </c>
      <c r="C19" s="7">
        <v>44.379061623982899</v>
      </c>
      <c r="D19" s="7">
        <v>45.436512471784901</v>
      </c>
      <c r="E19" s="7"/>
      <c r="F19" s="7"/>
      <c r="G19" s="7"/>
      <c r="H19" s="7">
        <v>5.2828176043125001</v>
      </c>
      <c r="I19" s="7">
        <v>4.9002923893063599</v>
      </c>
      <c r="J19" s="7">
        <v>1.3159106133191099E-3</v>
      </c>
      <c r="K19" s="7"/>
      <c r="L19" s="7">
        <v>100</v>
      </c>
    </row>
    <row r="20" spans="1:12" ht="14.55" customHeight="1" x14ac:dyDescent="0.25">
      <c r="A20" s="4" t="s">
        <v>60</v>
      </c>
      <c r="B20" s="4" t="s">
        <v>99</v>
      </c>
      <c r="C20" s="7">
        <v>8.2698741599376593</v>
      </c>
      <c r="D20" s="7">
        <v>30.206272865806699</v>
      </c>
      <c r="E20" s="7"/>
      <c r="F20" s="7"/>
      <c r="G20" s="7"/>
      <c r="H20" s="7">
        <v>52.673036604412196</v>
      </c>
      <c r="I20" s="7">
        <v>8.8508163698434608</v>
      </c>
      <c r="J20" s="7"/>
      <c r="K20" s="7"/>
      <c r="L20" s="7">
        <v>100</v>
      </c>
    </row>
    <row r="21" spans="1:12" ht="14.55" customHeight="1" x14ac:dyDescent="0.25">
      <c r="A21" s="4" t="s">
        <v>60</v>
      </c>
      <c r="B21" s="4" t="s">
        <v>100</v>
      </c>
      <c r="C21" s="7">
        <v>23.1370023001307</v>
      </c>
      <c r="D21" s="7">
        <v>40.813263558324202</v>
      </c>
      <c r="E21" s="7"/>
      <c r="F21" s="7"/>
      <c r="G21" s="7"/>
      <c r="H21" s="7">
        <v>26.843173340989999</v>
      </c>
      <c r="I21" s="7">
        <v>8.61037631021048</v>
      </c>
      <c r="J21" s="7">
        <v>0.28629276325120501</v>
      </c>
      <c r="K21" s="7">
        <v>0.309891727093416</v>
      </c>
      <c r="L21" s="7">
        <v>100</v>
      </c>
    </row>
    <row r="22" spans="1:12" ht="14.55" customHeight="1" x14ac:dyDescent="0.25">
      <c r="A22" s="4" t="s">
        <v>61</v>
      </c>
      <c r="B22" s="4" t="s">
        <v>98</v>
      </c>
      <c r="C22" s="7">
        <v>41.799823853957001</v>
      </c>
      <c r="D22" s="7">
        <v>43.442973467151603</v>
      </c>
      <c r="E22" s="7"/>
      <c r="F22" s="7"/>
      <c r="G22" s="7"/>
      <c r="H22" s="7">
        <v>4.7295550840578402</v>
      </c>
      <c r="I22" s="7">
        <v>10.025485530285801</v>
      </c>
      <c r="J22" s="7">
        <v>2.1620645476593502E-3</v>
      </c>
      <c r="K22" s="7"/>
      <c r="L22" s="7">
        <v>100</v>
      </c>
    </row>
    <row r="23" spans="1:12" ht="14.55" customHeight="1" x14ac:dyDescent="0.25">
      <c r="A23" s="4" t="s">
        <v>61</v>
      </c>
      <c r="B23" s="4" t="s">
        <v>99</v>
      </c>
      <c r="C23" s="7">
        <v>7.5843677017333597</v>
      </c>
      <c r="D23" s="7">
        <v>30.862893870607699</v>
      </c>
      <c r="E23" s="7"/>
      <c r="F23" s="7"/>
      <c r="G23" s="7"/>
      <c r="H23" s="7">
        <v>42.944970204540603</v>
      </c>
      <c r="I23" s="7">
        <v>18.607768223118299</v>
      </c>
      <c r="J23" s="7"/>
      <c r="K23" s="7"/>
      <c r="L23" s="7">
        <v>100</v>
      </c>
    </row>
    <row r="24" spans="1:12" ht="14.55" customHeight="1" x14ac:dyDescent="0.25">
      <c r="A24" s="4" t="s">
        <v>61</v>
      </c>
      <c r="B24" s="4" t="s">
        <v>100</v>
      </c>
      <c r="C24" s="7">
        <v>17.532582705027799</v>
      </c>
      <c r="D24" s="7">
        <v>38.087790746999602</v>
      </c>
      <c r="E24" s="7"/>
      <c r="F24" s="7"/>
      <c r="G24" s="7"/>
      <c r="H24" s="7">
        <v>23.348916495024898</v>
      </c>
      <c r="I24" s="7">
        <v>20.197229277190601</v>
      </c>
      <c r="J24" s="7">
        <v>0.49058299099332697</v>
      </c>
      <c r="K24" s="7">
        <v>0.34289778476383698</v>
      </c>
      <c r="L24" s="7">
        <v>100</v>
      </c>
    </row>
    <row r="25" spans="1:12" ht="14.55" customHeight="1" x14ac:dyDescent="0.25">
      <c r="A25" s="4" t="s">
        <v>62</v>
      </c>
      <c r="B25" s="4" t="s">
        <v>98</v>
      </c>
      <c r="C25" s="7">
        <v>48.153165361066598</v>
      </c>
      <c r="D25" s="7">
        <v>43.744342405970599</v>
      </c>
      <c r="E25" s="7"/>
      <c r="F25" s="7"/>
      <c r="G25" s="7"/>
      <c r="H25" s="7">
        <v>4.7641154377107302</v>
      </c>
      <c r="I25" s="7">
        <v>3.3367994613251599</v>
      </c>
      <c r="J25" s="7">
        <v>1.57733392692193E-3</v>
      </c>
      <c r="K25" s="7"/>
      <c r="L25" s="7">
        <v>100</v>
      </c>
    </row>
    <row r="26" spans="1:12" ht="14.55" customHeight="1" x14ac:dyDescent="0.25">
      <c r="A26" s="4" t="s">
        <v>62</v>
      </c>
      <c r="B26" s="4" t="s">
        <v>99</v>
      </c>
      <c r="C26" s="7">
        <v>10.8580390129094</v>
      </c>
      <c r="D26" s="7">
        <v>31.7029100706748</v>
      </c>
      <c r="E26" s="7"/>
      <c r="F26" s="7"/>
      <c r="G26" s="7"/>
      <c r="H26" s="7">
        <v>51.760774955785898</v>
      </c>
      <c r="I26" s="7">
        <v>5.6782517708379103</v>
      </c>
      <c r="J26" s="7">
        <v>2.41897919465022E-5</v>
      </c>
      <c r="K26" s="7"/>
      <c r="L26" s="7">
        <v>100</v>
      </c>
    </row>
    <row r="27" spans="1:12" ht="14.55" customHeight="1" x14ac:dyDescent="0.25">
      <c r="A27" s="4" t="s">
        <v>62</v>
      </c>
      <c r="B27" s="4" t="s">
        <v>100</v>
      </c>
      <c r="C27" s="7">
        <v>29.600869278800399</v>
      </c>
      <c r="D27" s="7">
        <v>38.320581407338402</v>
      </c>
      <c r="E27" s="7"/>
      <c r="F27" s="7"/>
      <c r="G27" s="7"/>
      <c r="H27" s="7">
        <v>25.143347410138201</v>
      </c>
      <c r="I27" s="7">
        <v>6.27625789640358</v>
      </c>
      <c r="J27" s="7">
        <v>0.29820120512124199</v>
      </c>
      <c r="K27" s="7">
        <v>0.360742802198187</v>
      </c>
      <c r="L27" s="7">
        <v>100</v>
      </c>
    </row>
    <row r="28" spans="1:12" x14ac:dyDescent="0.25">
      <c r="A28" s="4"/>
      <c r="B28" s="4"/>
      <c r="C28" s="7"/>
      <c r="D28" s="7"/>
      <c r="E28" s="7"/>
      <c r="F28" s="7"/>
      <c r="G28" s="7"/>
      <c r="H28" s="7"/>
      <c r="I28" s="7"/>
      <c r="J28" s="7"/>
      <c r="K28" s="7"/>
      <c r="L28" s="7"/>
    </row>
    <row r="29" spans="1:12" x14ac:dyDescent="0.25">
      <c r="A29" s="4"/>
      <c r="B29" s="4"/>
      <c r="C29" s="7"/>
      <c r="D29" s="7"/>
      <c r="E29" s="7"/>
      <c r="F29" s="7"/>
      <c r="G29" s="7"/>
      <c r="H29" s="7"/>
      <c r="I29" s="7"/>
      <c r="J29" s="7"/>
      <c r="K29" s="7"/>
      <c r="L29" s="7"/>
    </row>
    <row r="30" spans="1:12" x14ac:dyDescent="0.25">
      <c r="A30" s="4"/>
      <c r="B30" s="4"/>
      <c r="C30" s="7"/>
      <c r="D30" s="7"/>
      <c r="E30" s="7"/>
      <c r="F30" s="7"/>
      <c r="G30" s="7"/>
      <c r="H30" s="7"/>
      <c r="I30" s="7"/>
      <c r="J30" s="7"/>
      <c r="K30" s="7"/>
      <c r="L30" s="7"/>
    </row>
    <row r="31" spans="1:12" x14ac:dyDescent="0.25">
      <c r="A31" s="4"/>
      <c r="B31" s="4"/>
      <c r="C31" s="7"/>
      <c r="D31" s="7"/>
      <c r="E31" s="7"/>
      <c r="F31" s="7"/>
      <c r="G31" s="7"/>
      <c r="H31" s="7"/>
      <c r="I31" s="7"/>
      <c r="J31" s="7"/>
      <c r="K31" s="7"/>
      <c r="L31" s="7"/>
    </row>
    <row r="32" spans="1:12" x14ac:dyDescent="0.25">
      <c r="A32" s="4"/>
      <c r="B32" s="4"/>
      <c r="C32" s="7"/>
      <c r="D32" s="7"/>
      <c r="E32" s="7"/>
      <c r="F32" s="7"/>
      <c r="G32" s="7"/>
      <c r="H32" s="7"/>
      <c r="I32" s="7"/>
      <c r="J32" s="7"/>
      <c r="K32" s="7"/>
      <c r="L32" s="7"/>
    </row>
    <row r="33" spans="1:12" x14ac:dyDescent="0.25">
      <c r="A33" s="4"/>
      <c r="B33" s="4"/>
      <c r="C33" s="7"/>
      <c r="D33" s="7"/>
      <c r="E33" s="7"/>
      <c r="F33" s="7"/>
      <c r="G33" s="7"/>
      <c r="H33" s="7"/>
      <c r="I33" s="7"/>
      <c r="J33" s="7"/>
      <c r="K33" s="7"/>
      <c r="L33" s="7"/>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2"/>
  <sheetViews>
    <sheetView showGridLines="0" workbookViewId="0"/>
  </sheetViews>
  <sheetFormatPr defaultColWidth="11.5546875" defaultRowHeight="13.2" x14ac:dyDescent="0.25"/>
  <cols>
    <col min="1" max="1" width="34.6640625" customWidth="1"/>
    <col min="2" max="2" width="155.6640625" customWidth="1"/>
  </cols>
  <sheetData>
    <row r="1" spans="1:2" x14ac:dyDescent="0.25">
      <c r="A1" s="1" t="s">
        <v>0</v>
      </c>
    </row>
    <row r="2" spans="1:2" ht="28.95" customHeight="1" x14ac:dyDescent="0.25">
      <c r="A2" s="1" t="s">
        <v>1</v>
      </c>
      <c r="B2" s="1" t="s">
        <v>2</v>
      </c>
    </row>
    <row r="3" spans="1:2" x14ac:dyDescent="0.25">
      <c r="A3" t="s">
        <v>3</v>
      </c>
      <c r="B3" t="s">
        <v>4</v>
      </c>
    </row>
    <row r="4" spans="1:2" ht="14.55" customHeight="1" x14ac:dyDescent="0.25">
      <c r="A4" t="s">
        <v>5</v>
      </c>
      <c r="B4" t="s">
        <v>6</v>
      </c>
    </row>
    <row r="5" spans="1:2" ht="14.55" customHeight="1" x14ac:dyDescent="0.25">
      <c r="A5" t="s">
        <v>7</v>
      </c>
      <c r="B5" t="s">
        <v>8</v>
      </c>
    </row>
    <row r="6" spans="1:2" ht="14.55" customHeight="1" x14ac:dyDescent="0.25">
      <c r="A6" s="2" t="s">
        <v>9</v>
      </c>
      <c r="B6" s="2" t="s">
        <v>10</v>
      </c>
    </row>
    <row r="7" spans="1:2" ht="14.55" customHeight="1" x14ac:dyDescent="0.25">
      <c r="A7" s="2" t="s">
        <v>11</v>
      </c>
      <c r="B7" s="2" t="s">
        <v>12</v>
      </c>
    </row>
    <row r="8" spans="1:2" ht="14.55" customHeight="1" x14ac:dyDescent="0.25">
      <c r="A8" s="2" t="s">
        <v>13</v>
      </c>
      <c r="B8" s="2" t="s">
        <v>14</v>
      </c>
    </row>
    <row r="9" spans="1:2" ht="14.55" customHeight="1" x14ac:dyDescent="0.25">
      <c r="A9" s="2" t="s">
        <v>15</v>
      </c>
      <c r="B9" s="2" t="s">
        <v>16</v>
      </c>
    </row>
    <row r="10" spans="1:2" ht="14.55" customHeight="1" x14ac:dyDescent="0.25">
      <c r="A10" s="2" t="s">
        <v>17</v>
      </c>
      <c r="B10" s="2" t="s">
        <v>18</v>
      </c>
    </row>
    <row r="11" spans="1:2" ht="14.55" customHeight="1" x14ac:dyDescent="0.25">
      <c r="A11" s="2" t="s">
        <v>19</v>
      </c>
      <c r="B11" s="2" t="s">
        <v>20</v>
      </c>
    </row>
    <row r="12" spans="1:2" ht="14.55" customHeight="1" x14ac:dyDescent="0.25">
      <c r="A12" s="2" t="s">
        <v>21</v>
      </c>
      <c r="B12" s="2" t="s">
        <v>22</v>
      </c>
    </row>
    <row r="13" spans="1:2" ht="14.55" customHeight="1" x14ac:dyDescent="0.25">
      <c r="A13" s="2" t="s">
        <v>23</v>
      </c>
      <c r="B13" s="2" t="s">
        <v>24</v>
      </c>
    </row>
    <row r="14" spans="1:2" ht="14.55" customHeight="1" x14ac:dyDescent="0.25">
      <c r="A14" s="2" t="s">
        <v>25</v>
      </c>
      <c r="B14" s="2" t="s">
        <v>26</v>
      </c>
    </row>
    <row r="15" spans="1:2" ht="14.55" customHeight="1" x14ac:dyDescent="0.25">
      <c r="A15" s="2" t="s">
        <v>27</v>
      </c>
      <c r="B15" s="2" t="s">
        <v>28</v>
      </c>
    </row>
    <row r="16" spans="1:2" ht="14.55" customHeight="1" x14ac:dyDescent="0.25">
      <c r="A16" s="2" t="s">
        <v>29</v>
      </c>
      <c r="B16" s="2" t="s">
        <v>30</v>
      </c>
    </row>
    <row r="17" spans="1:2" ht="14.55" customHeight="1" x14ac:dyDescent="0.25">
      <c r="A17" s="2" t="s">
        <v>31</v>
      </c>
      <c r="B17" s="2" t="s">
        <v>32</v>
      </c>
    </row>
    <row r="18" spans="1:2" ht="14.55" customHeight="1" x14ac:dyDescent="0.25">
      <c r="A18" s="2" t="s">
        <v>33</v>
      </c>
      <c r="B18" s="2" t="s">
        <v>34</v>
      </c>
    </row>
    <row r="19" spans="1:2" ht="14.55" customHeight="1" x14ac:dyDescent="0.25">
      <c r="A19" s="2" t="s">
        <v>35</v>
      </c>
      <c r="B19" s="2" t="s">
        <v>36</v>
      </c>
    </row>
    <row r="20" spans="1:2" ht="14.55" customHeight="1" x14ac:dyDescent="0.25">
      <c r="A20" s="2" t="s">
        <v>37</v>
      </c>
      <c r="B20" s="2" t="s">
        <v>38</v>
      </c>
    </row>
    <row r="21" spans="1:2" ht="14.55" customHeight="1" x14ac:dyDescent="0.25">
      <c r="A21" s="2" t="s">
        <v>39</v>
      </c>
      <c r="B21" s="2" t="s">
        <v>40</v>
      </c>
    </row>
    <row r="22" spans="1:2" ht="14.55" customHeight="1" x14ac:dyDescent="0.25">
      <c r="A22" s="2"/>
      <c r="B22" s="2"/>
    </row>
  </sheetData>
  <pageMargins left="0.7" right="0.7" top="0.75" bottom="0.75" header="0.3" footer="0.3"/>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75"/>
  <sheetViews>
    <sheetView showGridLines="0" workbookViewId="0"/>
  </sheetViews>
  <sheetFormatPr defaultColWidth="11.5546875" defaultRowHeight="13.2" x14ac:dyDescent="0.25"/>
  <cols>
    <col min="1" max="1" width="20.6640625" customWidth="1"/>
    <col min="2" max="2" width="32.6640625" customWidth="1"/>
    <col min="3" max="6" width="17.6640625" customWidth="1"/>
  </cols>
  <sheetData>
    <row r="1" spans="1:6" ht="14.55" customHeight="1" x14ac:dyDescent="0.25">
      <c r="A1" s="1" t="s">
        <v>138</v>
      </c>
    </row>
    <row r="2" spans="1:6" ht="28.95" customHeight="1" x14ac:dyDescent="0.25">
      <c r="A2" s="1" t="s">
        <v>42</v>
      </c>
    </row>
    <row r="3" spans="1:6" ht="14.55" customHeight="1" x14ac:dyDescent="0.25">
      <c r="A3" t="s">
        <v>43</v>
      </c>
    </row>
    <row r="4" spans="1:6" ht="14.55" customHeight="1" x14ac:dyDescent="0.25">
      <c r="A4" t="s">
        <v>95</v>
      </c>
    </row>
    <row r="5" spans="1:6" ht="14.55" customHeight="1" x14ac:dyDescent="0.25">
      <c r="A5" t="s">
        <v>96</v>
      </c>
    </row>
    <row r="6" spans="1:6" ht="28.95" customHeight="1" x14ac:dyDescent="0.25">
      <c r="A6" s="3" t="s">
        <v>3</v>
      </c>
      <c r="B6" s="3" t="s">
        <v>103</v>
      </c>
      <c r="C6" s="5" t="s">
        <v>98</v>
      </c>
      <c r="D6" s="5" t="s">
        <v>99</v>
      </c>
      <c r="E6" s="5" t="s">
        <v>100</v>
      </c>
      <c r="F6" s="5" t="s">
        <v>55</v>
      </c>
    </row>
    <row r="7" spans="1:6" ht="14.55" customHeight="1" x14ac:dyDescent="0.25">
      <c r="A7" s="4" t="s">
        <v>56</v>
      </c>
      <c r="B7" s="4" t="s">
        <v>46</v>
      </c>
      <c r="C7" s="7">
        <v>40.850842154457503</v>
      </c>
      <c r="D7" s="7">
        <v>8.3363661708438208</v>
      </c>
      <c r="E7" s="7">
        <v>50.812791674698602</v>
      </c>
      <c r="F7" s="7">
        <v>100</v>
      </c>
    </row>
    <row r="8" spans="1:6" ht="14.55" customHeight="1" x14ac:dyDescent="0.25">
      <c r="A8" s="4" t="s">
        <v>56</v>
      </c>
      <c r="B8" s="4" t="s">
        <v>47</v>
      </c>
      <c r="C8" s="7">
        <v>29.980276134122299</v>
      </c>
      <c r="D8" s="7">
        <v>24.260355029585799</v>
      </c>
      <c r="E8" s="7">
        <v>45.759368836291898</v>
      </c>
      <c r="F8" s="7">
        <v>100</v>
      </c>
    </row>
    <row r="9" spans="1:6" ht="14.55" customHeight="1" x14ac:dyDescent="0.25">
      <c r="A9" s="4" t="s">
        <v>56</v>
      </c>
      <c r="B9" s="4" t="s">
        <v>48</v>
      </c>
      <c r="C9" s="7">
        <v>26.413017442256301</v>
      </c>
      <c r="D9" s="7">
        <v>21.9987316166388</v>
      </c>
      <c r="E9" s="7">
        <v>51.588250941104903</v>
      </c>
      <c r="F9" s="7">
        <v>100</v>
      </c>
    </row>
    <row r="10" spans="1:6" ht="14.55" customHeight="1" x14ac:dyDescent="0.25">
      <c r="A10" s="4" t="s">
        <v>56</v>
      </c>
      <c r="B10" s="4" t="s">
        <v>49</v>
      </c>
      <c r="C10" s="7">
        <v>37.803160921323702</v>
      </c>
      <c r="D10" s="7">
        <v>20.9056337089912</v>
      </c>
      <c r="E10" s="7">
        <v>41.291205369685102</v>
      </c>
      <c r="F10" s="7">
        <v>100</v>
      </c>
    </row>
    <row r="11" spans="1:6" ht="14.55" customHeight="1" x14ac:dyDescent="0.25">
      <c r="A11" s="4" t="s">
        <v>56</v>
      </c>
      <c r="B11" s="4" t="s">
        <v>50</v>
      </c>
      <c r="C11" s="7">
        <v>10.890779152243701</v>
      </c>
      <c r="D11" s="7">
        <v>22.5006931959464</v>
      </c>
      <c r="E11" s="7">
        <v>66.608527651809894</v>
      </c>
      <c r="F11" s="7">
        <v>100</v>
      </c>
    </row>
    <row r="12" spans="1:6" ht="14.55" customHeight="1" x14ac:dyDescent="0.25">
      <c r="A12" s="4" t="s">
        <v>56</v>
      </c>
      <c r="B12" s="4" t="s">
        <v>51</v>
      </c>
      <c r="C12" s="7">
        <v>6.0105837600407703</v>
      </c>
      <c r="D12" s="7">
        <v>51.895536559322402</v>
      </c>
      <c r="E12" s="7">
        <v>42.093879680636803</v>
      </c>
      <c r="F12" s="7">
        <v>100</v>
      </c>
    </row>
    <row r="13" spans="1:6" ht="14.55" customHeight="1" x14ac:dyDescent="0.25">
      <c r="A13" s="4" t="s">
        <v>56</v>
      </c>
      <c r="B13" s="4" t="s">
        <v>52</v>
      </c>
      <c r="C13" s="7">
        <v>15.7229723571969</v>
      </c>
      <c r="D13" s="7">
        <v>28.685903823018599</v>
      </c>
      <c r="E13" s="7">
        <v>55.591123819784499</v>
      </c>
      <c r="F13" s="7">
        <v>100</v>
      </c>
    </row>
    <row r="14" spans="1:6" ht="14.55" customHeight="1" x14ac:dyDescent="0.25">
      <c r="A14" s="4" t="s">
        <v>56</v>
      </c>
      <c r="B14" s="4" t="s">
        <v>53</v>
      </c>
      <c r="C14" s="7">
        <v>0.25568002784871702</v>
      </c>
      <c r="D14" s="7">
        <v>2.25070447049927E-2</v>
      </c>
      <c r="E14" s="7">
        <v>99.721812927446294</v>
      </c>
      <c r="F14" s="7">
        <v>100</v>
      </c>
    </row>
    <row r="15" spans="1:6" ht="14.55" customHeight="1" x14ac:dyDescent="0.25">
      <c r="A15" s="4" t="s">
        <v>56</v>
      </c>
      <c r="B15" s="4" t="s">
        <v>54</v>
      </c>
      <c r="C15" s="7"/>
      <c r="D15" s="7"/>
      <c r="E15" s="7">
        <v>100</v>
      </c>
      <c r="F15" s="7">
        <v>100</v>
      </c>
    </row>
    <row r="16" spans="1:6" ht="14.55" customHeight="1" x14ac:dyDescent="0.25">
      <c r="A16" s="4" t="s">
        <v>57</v>
      </c>
      <c r="B16" s="4" t="s">
        <v>46</v>
      </c>
      <c r="C16" s="7">
        <v>40.894383359871398</v>
      </c>
      <c r="D16" s="7">
        <v>8.4579332425810207</v>
      </c>
      <c r="E16" s="7">
        <v>50.647683397547603</v>
      </c>
      <c r="F16" s="7">
        <v>100</v>
      </c>
    </row>
    <row r="17" spans="1:6" ht="14.55" customHeight="1" x14ac:dyDescent="0.25">
      <c r="A17" s="4" t="s">
        <v>57</v>
      </c>
      <c r="B17" s="4" t="s">
        <v>47</v>
      </c>
      <c r="C17" s="7">
        <v>34.878587196467997</v>
      </c>
      <c r="D17" s="7">
        <v>32.947019867549699</v>
      </c>
      <c r="E17" s="7">
        <v>32.174392935982297</v>
      </c>
      <c r="F17" s="7">
        <v>100</v>
      </c>
    </row>
    <row r="18" spans="1:6" ht="14.55" customHeight="1" x14ac:dyDescent="0.25">
      <c r="A18" s="4" t="s">
        <v>57</v>
      </c>
      <c r="B18" s="4" t="s">
        <v>48</v>
      </c>
      <c r="C18" s="7">
        <v>26.194967316494701</v>
      </c>
      <c r="D18" s="7">
        <v>22.084913994065499</v>
      </c>
      <c r="E18" s="7">
        <v>51.720118689439801</v>
      </c>
      <c r="F18" s="7">
        <v>100</v>
      </c>
    </row>
    <row r="19" spans="1:6" ht="14.55" customHeight="1" x14ac:dyDescent="0.25">
      <c r="A19" s="4" t="s">
        <v>57</v>
      </c>
      <c r="B19" s="4" t="s">
        <v>49</v>
      </c>
      <c r="C19" s="7">
        <v>35.425812017823603</v>
      </c>
      <c r="D19" s="7">
        <v>21.387354517708498</v>
      </c>
      <c r="E19" s="7">
        <v>43.186833464467902</v>
      </c>
      <c r="F19" s="7">
        <v>100</v>
      </c>
    </row>
    <row r="20" spans="1:6" ht="14.55" customHeight="1" x14ac:dyDescent="0.25">
      <c r="A20" s="4" t="s">
        <v>57</v>
      </c>
      <c r="B20" s="4" t="s">
        <v>50</v>
      </c>
      <c r="C20" s="7">
        <v>10.5234308307499</v>
      </c>
      <c r="D20" s="7">
        <v>22.550208923035399</v>
      </c>
      <c r="E20" s="7">
        <v>66.926360246214699</v>
      </c>
      <c r="F20" s="7">
        <v>100</v>
      </c>
    </row>
    <row r="21" spans="1:6" ht="14.55" customHeight="1" x14ac:dyDescent="0.25">
      <c r="A21" s="4" t="s">
        <v>57</v>
      </c>
      <c r="B21" s="4" t="s">
        <v>51</v>
      </c>
      <c r="C21" s="7">
        <v>5.9151953313613701</v>
      </c>
      <c r="D21" s="7">
        <v>51.7496998545286</v>
      </c>
      <c r="E21" s="7">
        <v>42.335104814109997</v>
      </c>
      <c r="F21" s="7">
        <v>100</v>
      </c>
    </row>
    <row r="22" spans="1:6" ht="14.55" customHeight="1" x14ac:dyDescent="0.25">
      <c r="A22" s="4" t="s">
        <v>57</v>
      </c>
      <c r="B22" s="4" t="s">
        <v>52</v>
      </c>
      <c r="C22" s="7">
        <v>15.506627468785201</v>
      </c>
      <c r="D22" s="7">
        <v>29.113226085311101</v>
      </c>
      <c r="E22" s="7">
        <v>55.380146445903698</v>
      </c>
      <c r="F22" s="7">
        <v>100</v>
      </c>
    </row>
    <row r="23" spans="1:6" ht="14.55" customHeight="1" x14ac:dyDescent="0.25">
      <c r="A23" s="4" t="s">
        <v>57</v>
      </c>
      <c r="B23" s="4" t="s">
        <v>53</v>
      </c>
      <c r="C23" s="7">
        <v>0.278303989302429</v>
      </c>
      <c r="D23" s="7">
        <v>2.3679518609315799E-2</v>
      </c>
      <c r="E23" s="7">
        <v>99.6980164920882</v>
      </c>
      <c r="F23" s="7">
        <v>100</v>
      </c>
    </row>
    <row r="24" spans="1:6" ht="14.55" customHeight="1" x14ac:dyDescent="0.25">
      <c r="A24" s="4" t="s">
        <v>57</v>
      </c>
      <c r="B24" s="4" t="s">
        <v>54</v>
      </c>
      <c r="C24" s="7"/>
      <c r="D24" s="7">
        <v>2.0909566126502899E-2</v>
      </c>
      <c r="E24" s="7">
        <v>99.979090433873495</v>
      </c>
      <c r="F24" s="7">
        <v>100</v>
      </c>
    </row>
    <row r="25" spans="1:6" ht="14.55" customHeight="1" x14ac:dyDescent="0.25">
      <c r="A25" s="4" t="s">
        <v>58</v>
      </c>
      <c r="B25" s="4" t="s">
        <v>46</v>
      </c>
      <c r="C25" s="7">
        <v>40.194067633746599</v>
      </c>
      <c r="D25" s="7">
        <v>8.5016003870087005</v>
      </c>
      <c r="E25" s="7">
        <v>51.304331979244701</v>
      </c>
      <c r="F25" s="7">
        <v>100</v>
      </c>
    </row>
    <row r="26" spans="1:6" ht="14.55" customHeight="1" x14ac:dyDescent="0.25">
      <c r="A26" s="4" t="s">
        <v>58</v>
      </c>
      <c r="B26" s="4" t="s">
        <v>47</v>
      </c>
      <c r="C26" s="7">
        <v>26.441871026339701</v>
      </c>
      <c r="D26" s="7">
        <v>23.833446866485001</v>
      </c>
      <c r="E26" s="7">
        <v>49.724682107175298</v>
      </c>
      <c r="F26" s="7">
        <v>100</v>
      </c>
    </row>
    <row r="27" spans="1:6" ht="14.55" customHeight="1" x14ac:dyDescent="0.25">
      <c r="A27" s="4" t="s">
        <v>58</v>
      </c>
      <c r="B27" s="4" t="s">
        <v>48</v>
      </c>
      <c r="C27" s="7">
        <v>26.378704832552401</v>
      </c>
      <c r="D27" s="7">
        <v>21.844439621437001</v>
      </c>
      <c r="E27" s="7">
        <v>51.776855546010601</v>
      </c>
      <c r="F27" s="7">
        <v>100</v>
      </c>
    </row>
    <row r="28" spans="1:6" ht="14.55" customHeight="1" x14ac:dyDescent="0.25">
      <c r="A28" s="4" t="s">
        <v>58</v>
      </c>
      <c r="B28" s="4" t="s">
        <v>49</v>
      </c>
      <c r="C28" s="7">
        <v>33.369847263730598</v>
      </c>
      <c r="D28" s="7">
        <v>21.4290490528048</v>
      </c>
      <c r="E28" s="7">
        <v>45.201103683464602</v>
      </c>
      <c r="F28" s="7">
        <v>100</v>
      </c>
    </row>
    <row r="29" spans="1:6" ht="14.55" customHeight="1" x14ac:dyDescent="0.25">
      <c r="A29" s="4" t="s">
        <v>58</v>
      </c>
      <c r="B29" s="4" t="s">
        <v>50</v>
      </c>
      <c r="C29" s="7">
        <v>10.1970059397425</v>
      </c>
      <c r="D29" s="7">
        <v>23.1847053869792</v>
      </c>
      <c r="E29" s="7">
        <v>66.6182886732783</v>
      </c>
      <c r="F29" s="7">
        <v>100</v>
      </c>
    </row>
    <row r="30" spans="1:6" ht="14.55" customHeight="1" x14ac:dyDescent="0.25">
      <c r="A30" s="4" t="s">
        <v>58</v>
      </c>
      <c r="B30" s="4" t="s">
        <v>51</v>
      </c>
      <c r="C30" s="7">
        <v>5.2296580750251902</v>
      </c>
      <c r="D30" s="7">
        <v>51.466339485602397</v>
      </c>
      <c r="E30" s="7">
        <v>43.304002439372397</v>
      </c>
      <c r="F30" s="7">
        <v>100</v>
      </c>
    </row>
    <row r="31" spans="1:6" ht="14.55" customHeight="1" x14ac:dyDescent="0.25">
      <c r="A31" s="4" t="s">
        <v>58</v>
      </c>
      <c r="B31" s="4" t="s">
        <v>52</v>
      </c>
      <c r="C31" s="7">
        <v>14.985149937900699</v>
      </c>
      <c r="D31" s="7">
        <v>29.345714053743301</v>
      </c>
      <c r="E31" s="7">
        <v>55.669136008355999</v>
      </c>
      <c r="F31" s="7">
        <v>100</v>
      </c>
    </row>
    <row r="32" spans="1:6" ht="14.55" customHeight="1" x14ac:dyDescent="0.25">
      <c r="A32" s="4" t="s">
        <v>58</v>
      </c>
      <c r="B32" s="4" t="s">
        <v>53</v>
      </c>
      <c r="C32" s="7">
        <v>0.238823735874682</v>
      </c>
      <c r="D32" s="7">
        <v>3.7387741398911899E-2</v>
      </c>
      <c r="E32" s="7">
        <v>99.723788522726394</v>
      </c>
      <c r="F32" s="7">
        <v>100</v>
      </c>
    </row>
    <row r="33" spans="1:6" ht="14.55" customHeight="1" x14ac:dyDescent="0.25">
      <c r="A33" s="4" t="s">
        <v>58</v>
      </c>
      <c r="B33" s="4" t="s">
        <v>54</v>
      </c>
      <c r="C33" s="7"/>
      <c r="D33" s="7">
        <v>2.1367521367521399E-2</v>
      </c>
      <c r="E33" s="7">
        <v>99.978632478632505</v>
      </c>
      <c r="F33" s="7">
        <v>100</v>
      </c>
    </row>
    <row r="34" spans="1:6" ht="14.55" customHeight="1" x14ac:dyDescent="0.25">
      <c r="A34" s="4" t="s">
        <v>59</v>
      </c>
      <c r="B34" s="4" t="s">
        <v>46</v>
      </c>
      <c r="C34" s="7">
        <v>39.449251134556803</v>
      </c>
      <c r="D34" s="7">
        <v>8.4740303035903199</v>
      </c>
      <c r="E34" s="7">
        <v>52.0767185618529</v>
      </c>
      <c r="F34" s="7">
        <v>100</v>
      </c>
    </row>
    <row r="35" spans="1:6" ht="14.55" customHeight="1" x14ac:dyDescent="0.25">
      <c r="A35" s="4" t="s">
        <v>59</v>
      </c>
      <c r="B35" s="4" t="s">
        <v>47</v>
      </c>
      <c r="C35" s="7">
        <v>26.450537477749801</v>
      </c>
      <c r="D35" s="7">
        <v>20.451509434843899</v>
      </c>
      <c r="E35" s="7">
        <v>53.097953087406196</v>
      </c>
      <c r="F35" s="7">
        <v>100</v>
      </c>
    </row>
    <row r="36" spans="1:6" ht="14.55" customHeight="1" x14ac:dyDescent="0.25">
      <c r="A36" s="4" t="s">
        <v>59</v>
      </c>
      <c r="B36" s="4" t="s">
        <v>48</v>
      </c>
      <c r="C36" s="7">
        <v>27.663703288792899</v>
      </c>
      <c r="D36" s="7">
        <v>20.950292801159001</v>
      </c>
      <c r="E36" s="7">
        <v>51.386003910048103</v>
      </c>
      <c r="F36" s="7">
        <v>100</v>
      </c>
    </row>
    <row r="37" spans="1:6" ht="14.55" customHeight="1" x14ac:dyDescent="0.25">
      <c r="A37" s="4" t="s">
        <v>59</v>
      </c>
      <c r="B37" s="4" t="s">
        <v>49</v>
      </c>
      <c r="C37" s="7">
        <v>32.7512590242725</v>
      </c>
      <c r="D37" s="7">
        <v>21.2042388234937</v>
      </c>
      <c r="E37" s="7">
        <v>46.044502152233903</v>
      </c>
      <c r="F37" s="7">
        <v>100</v>
      </c>
    </row>
    <row r="38" spans="1:6" ht="14.55" customHeight="1" x14ac:dyDescent="0.25">
      <c r="A38" s="4" t="s">
        <v>59</v>
      </c>
      <c r="B38" s="4" t="s">
        <v>50</v>
      </c>
      <c r="C38" s="7">
        <v>10.171864295713799</v>
      </c>
      <c r="D38" s="7">
        <v>22.896375063294901</v>
      </c>
      <c r="E38" s="7">
        <v>66.9317606409913</v>
      </c>
      <c r="F38" s="7">
        <v>100</v>
      </c>
    </row>
    <row r="39" spans="1:6" ht="14.55" customHeight="1" x14ac:dyDescent="0.25">
      <c r="A39" s="4" t="s">
        <v>59</v>
      </c>
      <c r="B39" s="4" t="s">
        <v>51</v>
      </c>
      <c r="C39" s="7">
        <v>4.5619873306839498</v>
      </c>
      <c r="D39" s="7">
        <v>49.368926680911002</v>
      </c>
      <c r="E39" s="7">
        <v>46.069085988405099</v>
      </c>
      <c r="F39" s="7">
        <v>100</v>
      </c>
    </row>
    <row r="40" spans="1:6" ht="14.55" customHeight="1" x14ac:dyDescent="0.25">
      <c r="A40" s="4" t="s">
        <v>59</v>
      </c>
      <c r="B40" s="4" t="s">
        <v>52</v>
      </c>
      <c r="C40" s="7">
        <v>14.274728782046299</v>
      </c>
      <c r="D40" s="7">
        <v>28.910032724535601</v>
      </c>
      <c r="E40" s="7">
        <v>56.8152384934181</v>
      </c>
      <c r="F40" s="7">
        <v>100</v>
      </c>
    </row>
    <row r="41" spans="1:6" ht="14.55" customHeight="1" x14ac:dyDescent="0.25">
      <c r="A41" s="4" t="s">
        <v>59</v>
      </c>
      <c r="B41" s="4" t="s">
        <v>53</v>
      </c>
      <c r="C41" s="7">
        <v>0.237020235691594</v>
      </c>
      <c r="D41" s="7">
        <v>1.8980599454782299E-2</v>
      </c>
      <c r="E41" s="7">
        <v>99.743999164853605</v>
      </c>
      <c r="F41" s="7">
        <v>100</v>
      </c>
    </row>
    <row r="42" spans="1:6" ht="14.55" customHeight="1" x14ac:dyDescent="0.25">
      <c r="A42" s="4" t="s">
        <v>59</v>
      </c>
      <c r="B42" s="4" t="s">
        <v>54</v>
      </c>
      <c r="C42" s="7"/>
      <c r="D42" s="7">
        <v>2.0300446609825398E-2</v>
      </c>
      <c r="E42" s="7">
        <v>99.979699553390205</v>
      </c>
      <c r="F42" s="7">
        <v>100</v>
      </c>
    </row>
    <row r="43" spans="1:6" ht="14.55" customHeight="1" x14ac:dyDescent="0.25">
      <c r="A43" s="4" t="s">
        <v>60</v>
      </c>
      <c r="B43" s="4" t="s">
        <v>46</v>
      </c>
      <c r="C43" s="7">
        <v>40.595168105143699</v>
      </c>
      <c r="D43" s="7">
        <v>9.1182496835718307</v>
      </c>
      <c r="E43" s="7">
        <v>50.286582211284397</v>
      </c>
      <c r="F43" s="7">
        <v>100</v>
      </c>
    </row>
    <row r="44" spans="1:6" ht="14.55" customHeight="1" x14ac:dyDescent="0.25">
      <c r="A44" s="4" t="s">
        <v>60</v>
      </c>
      <c r="B44" s="4" t="s">
        <v>47</v>
      </c>
      <c r="C44" s="7">
        <v>25.4092548866717</v>
      </c>
      <c r="D44" s="7">
        <v>20.361062255157101</v>
      </c>
      <c r="E44" s="7">
        <v>54.229682858171202</v>
      </c>
      <c r="F44" s="7">
        <v>100</v>
      </c>
    </row>
    <row r="45" spans="1:6" ht="14.55" customHeight="1" x14ac:dyDescent="0.25">
      <c r="A45" s="4" t="s">
        <v>60</v>
      </c>
      <c r="B45" s="4" t="s">
        <v>48</v>
      </c>
      <c r="C45" s="7"/>
      <c r="D45" s="7"/>
      <c r="E45" s="7"/>
      <c r="F45" s="7"/>
    </row>
    <row r="46" spans="1:6" ht="14.55" customHeight="1" x14ac:dyDescent="0.25">
      <c r="A46" s="4" t="s">
        <v>60</v>
      </c>
      <c r="B46" s="4" t="s">
        <v>49</v>
      </c>
      <c r="C46" s="7"/>
      <c r="D46" s="7"/>
      <c r="E46" s="7"/>
      <c r="F46" s="7"/>
    </row>
    <row r="47" spans="1:6" ht="14.55" customHeight="1" x14ac:dyDescent="0.25">
      <c r="A47" s="4" t="s">
        <v>60</v>
      </c>
      <c r="B47" s="4" t="s">
        <v>50</v>
      </c>
      <c r="C47" s="7"/>
      <c r="D47" s="7"/>
      <c r="E47" s="7"/>
      <c r="F47" s="7"/>
    </row>
    <row r="48" spans="1:6" ht="14.55" customHeight="1" x14ac:dyDescent="0.25">
      <c r="A48" s="4" t="s">
        <v>60</v>
      </c>
      <c r="B48" s="4" t="s">
        <v>51</v>
      </c>
      <c r="C48" s="7">
        <v>3.9854543991389302</v>
      </c>
      <c r="D48" s="7">
        <v>47.897950869438098</v>
      </c>
      <c r="E48" s="7">
        <v>48.116594731423</v>
      </c>
      <c r="F48" s="7">
        <v>100</v>
      </c>
    </row>
    <row r="49" spans="1:6" ht="14.55" customHeight="1" x14ac:dyDescent="0.25">
      <c r="A49" s="4" t="s">
        <v>60</v>
      </c>
      <c r="B49" s="4" t="s">
        <v>52</v>
      </c>
      <c r="C49" s="7">
        <v>13.6016965506959</v>
      </c>
      <c r="D49" s="7">
        <v>29.612206409438301</v>
      </c>
      <c r="E49" s="7">
        <v>56.786097039865901</v>
      </c>
      <c r="F49" s="7">
        <v>100</v>
      </c>
    </row>
    <row r="50" spans="1:6" ht="14.55" customHeight="1" x14ac:dyDescent="0.25">
      <c r="A50" s="4" t="s">
        <v>60</v>
      </c>
      <c r="B50" s="4" t="s">
        <v>53</v>
      </c>
      <c r="C50" s="7">
        <v>0.193075821270947</v>
      </c>
      <c r="D50" s="7"/>
      <c r="E50" s="7">
        <v>99.806924178729005</v>
      </c>
      <c r="F50" s="7">
        <v>100</v>
      </c>
    </row>
    <row r="51" spans="1:6" ht="14.55" customHeight="1" x14ac:dyDescent="0.25">
      <c r="A51" s="4" t="s">
        <v>60</v>
      </c>
      <c r="B51" s="4" t="s">
        <v>54</v>
      </c>
      <c r="C51" s="7"/>
      <c r="D51" s="7"/>
      <c r="E51" s="7">
        <v>100</v>
      </c>
      <c r="F51" s="7">
        <v>100</v>
      </c>
    </row>
    <row r="52" spans="1:6" ht="14.55" customHeight="1" x14ac:dyDescent="0.25">
      <c r="A52" s="4" t="s">
        <v>61</v>
      </c>
      <c r="B52" s="4" t="s">
        <v>46</v>
      </c>
      <c r="C52" s="7">
        <v>43.9836795753072</v>
      </c>
      <c r="D52" s="7">
        <v>9.8217155431729601</v>
      </c>
      <c r="E52" s="7">
        <v>46.194604881519801</v>
      </c>
      <c r="F52" s="7">
        <v>100</v>
      </c>
    </row>
    <row r="53" spans="1:6" ht="14.55" customHeight="1" x14ac:dyDescent="0.25">
      <c r="A53" s="4" t="s">
        <v>61</v>
      </c>
      <c r="B53" s="4" t="s">
        <v>47</v>
      </c>
      <c r="C53" s="7">
        <v>24.572329731129699</v>
      </c>
      <c r="D53" s="7">
        <v>21.483958343987101</v>
      </c>
      <c r="E53" s="7">
        <v>53.943711924883303</v>
      </c>
      <c r="F53" s="7">
        <v>100</v>
      </c>
    </row>
    <row r="54" spans="1:6" ht="14.55" customHeight="1" x14ac:dyDescent="0.25">
      <c r="A54" s="4" t="s">
        <v>61</v>
      </c>
      <c r="B54" s="4" t="s">
        <v>48</v>
      </c>
      <c r="C54" s="7"/>
      <c r="D54" s="7"/>
      <c r="E54" s="7"/>
      <c r="F54" s="7"/>
    </row>
    <row r="55" spans="1:6" ht="14.55" customHeight="1" x14ac:dyDescent="0.25">
      <c r="A55" s="4" t="s">
        <v>61</v>
      </c>
      <c r="B55" s="4" t="s">
        <v>49</v>
      </c>
      <c r="C55" s="7"/>
      <c r="D55" s="7"/>
      <c r="E55" s="7"/>
      <c r="F55" s="7"/>
    </row>
    <row r="56" spans="1:6" ht="14.55" customHeight="1" x14ac:dyDescent="0.25">
      <c r="A56" s="4" t="s">
        <v>61</v>
      </c>
      <c r="B56" s="4" t="s">
        <v>50</v>
      </c>
      <c r="C56" s="7"/>
      <c r="D56" s="7"/>
      <c r="E56" s="7"/>
      <c r="F56" s="7"/>
    </row>
    <row r="57" spans="1:6" ht="14.55" customHeight="1" x14ac:dyDescent="0.25">
      <c r="A57" s="4" t="s">
        <v>61</v>
      </c>
      <c r="B57" s="4" t="s">
        <v>51</v>
      </c>
      <c r="C57" s="7">
        <v>4.07556410704915</v>
      </c>
      <c r="D57" s="7">
        <v>45.543941340506898</v>
      </c>
      <c r="E57" s="7">
        <v>50.380494552443899</v>
      </c>
      <c r="F57" s="7">
        <v>100</v>
      </c>
    </row>
    <row r="58" spans="1:6" ht="14.55" customHeight="1" x14ac:dyDescent="0.25">
      <c r="A58" s="4" t="s">
        <v>61</v>
      </c>
      <c r="B58" s="4" t="s">
        <v>52</v>
      </c>
      <c r="C58" s="7">
        <v>12.006691635957999</v>
      </c>
      <c r="D58" s="7">
        <v>27.426039371900501</v>
      </c>
      <c r="E58" s="7">
        <v>60.5672689921415</v>
      </c>
      <c r="F58" s="7">
        <v>100</v>
      </c>
    </row>
    <row r="59" spans="1:6" ht="14.55" customHeight="1" x14ac:dyDescent="0.25">
      <c r="A59" s="4" t="s">
        <v>61</v>
      </c>
      <c r="B59" s="4" t="s">
        <v>53</v>
      </c>
      <c r="C59" s="7">
        <v>0.17569694173560799</v>
      </c>
      <c r="D59" s="7"/>
      <c r="E59" s="7">
        <v>99.824303058264405</v>
      </c>
      <c r="F59" s="7">
        <v>100</v>
      </c>
    </row>
    <row r="60" spans="1:6" ht="14.55" customHeight="1" x14ac:dyDescent="0.25">
      <c r="A60" s="4" t="s">
        <v>61</v>
      </c>
      <c r="B60" s="4" t="s">
        <v>54</v>
      </c>
      <c r="C60" s="7"/>
      <c r="D60" s="7"/>
      <c r="E60" s="7">
        <v>100</v>
      </c>
      <c r="F60" s="7">
        <v>100</v>
      </c>
    </row>
    <row r="61" spans="1:6" ht="14.55" customHeight="1" x14ac:dyDescent="0.25">
      <c r="A61" s="4" t="s">
        <v>62</v>
      </c>
      <c r="B61" s="4" t="s">
        <v>46</v>
      </c>
      <c r="C61" s="7">
        <v>36.930121028957998</v>
      </c>
      <c r="D61" s="7">
        <v>9.7591429185859901</v>
      </c>
      <c r="E61" s="7">
        <v>53.310736052456001</v>
      </c>
      <c r="F61" s="7">
        <v>100</v>
      </c>
    </row>
    <row r="62" spans="1:6" ht="14.55" customHeight="1" x14ac:dyDescent="0.25">
      <c r="A62" s="4" t="s">
        <v>62</v>
      </c>
      <c r="B62" s="4" t="s">
        <v>47</v>
      </c>
      <c r="C62" s="7">
        <v>25.598471271330499</v>
      </c>
      <c r="D62" s="7">
        <v>21.741808038056501</v>
      </c>
      <c r="E62" s="7">
        <v>52.659720690613</v>
      </c>
      <c r="F62" s="7">
        <v>100</v>
      </c>
    </row>
    <row r="63" spans="1:6" ht="14.55" customHeight="1" x14ac:dyDescent="0.25">
      <c r="A63" s="4" t="s">
        <v>62</v>
      </c>
      <c r="B63" s="4" t="s">
        <v>48</v>
      </c>
      <c r="C63" s="7"/>
      <c r="D63" s="7"/>
      <c r="E63" s="7"/>
      <c r="F63" s="7"/>
    </row>
    <row r="64" spans="1:6" ht="14.55" customHeight="1" x14ac:dyDescent="0.25">
      <c r="A64" s="4" t="s">
        <v>62</v>
      </c>
      <c r="B64" s="4" t="s">
        <v>49</v>
      </c>
      <c r="C64" s="7"/>
      <c r="D64" s="7"/>
      <c r="E64" s="7"/>
      <c r="F64" s="7"/>
    </row>
    <row r="65" spans="1:6" ht="14.55" customHeight="1" x14ac:dyDescent="0.25">
      <c r="A65" s="4" t="s">
        <v>62</v>
      </c>
      <c r="B65" s="4" t="s">
        <v>50</v>
      </c>
      <c r="C65" s="7"/>
      <c r="D65" s="7"/>
      <c r="E65" s="7"/>
      <c r="F65" s="7"/>
    </row>
    <row r="66" spans="1:6" ht="14.55" customHeight="1" x14ac:dyDescent="0.25">
      <c r="A66" s="4" t="s">
        <v>62</v>
      </c>
      <c r="B66" s="4" t="s">
        <v>51</v>
      </c>
      <c r="C66" s="7">
        <v>3.8275602706000198</v>
      </c>
      <c r="D66" s="7">
        <v>48.735443442060202</v>
      </c>
      <c r="E66" s="7">
        <v>47.436996287339802</v>
      </c>
      <c r="F66" s="7">
        <v>100</v>
      </c>
    </row>
    <row r="67" spans="1:6" ht="14.55" customHeight="1" x14ac:dyDescent="0.25">
      <c r="A67" s="4" t="s">
        <v>62</v>
      </c>
      <c r="B67" s="4" t="s">
        <v>52</v>
      </c>
      <c r="C67" s="7">
        <v>13.4929669908321</v>
      </c>
      <c r="D67" s="7">
        <v>26.9089273699812</v>
      </c>
      <c r="E67" s="7">
        <v>59.598105639186699</v>
      </c>
      <c r="F67" s="7">
        <v>100</v>
      </c>
    </row>
    <row r="68" spans="1:6" ht="14.55" customHeight="1" x14ac:dyDescent="0.25">
      <c r="A68" s="4" t="s">
        <v>62</v>
      </c>
      <c r="B68" s="4" t="s">
        <v>53</v>
      </c>
      <c r="C68" s="7">
        <v>0.22473217127467199</v>
      </c>
      <c r="D68" s="7">
        <v>4.0390397425354501E-3</v>
      </c>
      <c r="E68" s="7">
        <v>99.771228788982796</v>
      </c>
      <c r="F68" s="7">
        <v>100</v>
      </c>
    </row>
    <row r="69" spans="1:6" ht="14.55" customHeight="1" x14ac:dyDescent="0.25">
      <c r="A69" s="4" t="s">
        <v>62</v>
      </c>
      <c r="B69" s="4" t="s">
        <v>54</v>
      </c>
      <c r="C69" s="7"/>
      <c r="D69" s="7"/>
      <c r="E69" s="7">
        <v>100</v>
      </c>
      <c r="F69" s="7">
        <v>100</v>
      </c>
    </row>
    <row r="70" spans="1:6" x14ac:dyDescent="0.25">
      <c r="A70" s="4"/>
      <c r="B70" s="4"/>
      <c r="C70" s="7"/>
      <c r="D70" s="7"/>
      <c r="E70" s="7"/>
      <c r="F70" s="7"/>
    </row>
    <row r="71" spans="1:6" x14ac:dyDescent="0.25">
      <c r="A71" s="4"/>
      <c r="B71" s="4"/>
      <c r="C71" s="7"/>
      <c r="D71" s="7"/>
      <c r="E71" s="7"/>
      <c r="F71" s="7"/>
    </row>
    <row r="72" spans="1:6" x14ac:dyDescent="0.25">
      <c r="A72" s="4"/>
      <c r="B72" s="4"/>
      <c r="C72" s="7"/>
      <c r="D72" s="7"/>
      <c r="E72" s="7"/>
      <c r="F72" s="7"/>
    </row>
    <row r="73" spans="1:6" x14ac:dyDescent="0.25">
      <c r="A73" s="4"/>
      <c r="B73" s="4"/>
      <c r="C73" s="7"/>
      <c r="D73" s="7"/>
      <c r="E73" s="7"/>
      <c r="F73" s="7"/>
    </row>
    <row r="74" spans="1:6" x14ac:dyDescent="0.25">
      <c r="A74" s="4"/>
      <c r="B74" s="4"/>
      <c r="C74" s="7"/>
      <c r="D74" s="7"/>
      <c r="E74" s="7"/>
      <c r="F74" s="7"/>
    </row>
    <row r="75" spans="1:6" x14ac:dyDescent="0.25">
      <c r="A75" s="4"/>
      <c r="B75" s="4"/>
      <c r="C75" s="7"/>
      <c r="D75" s="7"/>
      <c r="E75" s="7"/>
      <c r="F75" s="7"/>
    </row>
  </sheetData>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17"/>
  <sheetViews>
    <sheetView showGridLines="0" workbookViewId="0"/>
  </sheetViews>
  <sheetFormatPr defaultColWidth="11.5546875" defaultRowHeight="13.2" x14ac:dyDescent="0.25"/>
  <cols>
    <col min="1" max="1" width="20.6640625" customWidth="1"/>
    <col min="2" max="2" width="14.6640625" customWidth="1"/>
    <col min="3" max="3" width="18.6640625" customWidth="1"/>
    <col min="4" max="5" width="14.6640625" customWidth="1"/>
  </cols>
  <sheetData>
    <row r="1" spans="1:5" ht="14.55" customHeight="1" x14ac:dyDescent="0.25">
      <c r="A1" s="1" t="s">
        <v>139</v>
      </c>
    </row>
    <row r="2" spans="1:5" ht="28.95" customHeight="1" x14ac:dyDescent="0.25">
      <c r="A2" s="1" t="s">
        <v>42</v>
      </c>
    </row>
    <row r="3" spans="1:5" ht="14.55" customHeight="1" x14ac:dyDescent="0.25">
      <c r="A3" t="s">
        <v>43</v>
      </c>
    </row>
    <row r="4" spans="1:5" ht="14.55" customHeight="1" x14ac:dyDescent="0.25">
      <c r="A4" t="s">
        <v>105</v>
      </c>
    </row>
    <row r="5" spans="1:5" ht="28.95" customHeight="1" x14ac:dyDescent="0.25">
      <c r="A5" s="3" t="s">
        <v>3</v>
      </c>
      <c r="B5" s="5" t="s">
        <v>98</v>
      </c>
      <c r="C5" s="5" t="s">
        <v>99</v>
      </c>
      <c r="D5" s="5" t="s">
        <v>100</v>
      </c>
      <c r="E5" s="5" t="s">
        <v>55</v>
      </c>
    </row>
    <row r="6" spans="1:5" ht="14.55" customHeight="1" x14ac:dyDescent="0.25">
      <c r="A6" s="4" t="s">
        <v>56</v>
      </c>
      <c r="B6" s="7">
        <v>27.4056983038057</v>
      </c>
      <c r="C6" s="7">
        <v>24.297671862728599</v>
      </c>
      <c r="D6" s="7">
        <v>48.296629833465701</v>
      </c>
      <c r="E6" s="7">
        <v>100</v>
      </c>
    </row>
    <row r="7" spans="1:5" ht="14.55" customHeight="1" x14ac:dyDescent="0.25">
      <c r="A7" s="4" t="s">
        <v>57</v>
      </c>
      <c r="B7" s="7">
        <v>26.702525908400499</v>
      </c>
      <c r="C7" s="7">
        <v>24.6962203735923</v>
      </c>
      <c r="D7" s="7">
        <v>48.6012537180072</v>
      </c>
      <c r="E7" s="7">
        <v>100</v>
      </c>
    </row>
    <row r="8" spans="1:5" ht="14.55" customHeight="1" x14ac:dyDescent="0.25">
      <c r="A8" s="4" t="s">
        <v>58</v>
      </c>
      <c r="B8" s="7">
        <v>25.448548966532801</v>
      </c>
      <c r="C8" s="7">
        <v>25.298741892350002</v>
      </c>
      <c r="D8" s="7">
        <v>49.2527091411173</v>
      </c>
      <c r="E8" s="7">
        <v>100</v>
      </c>
    </row>
    <row r="9" spans="1:5" ht="14.55" customHeight="1" x14ac:dyDescent="0.25">
      <c r="A9" s="4" t="s">
        <v>59</v>
      </c>
      <c r="B9" s="7">
        <v>23.441265967863099</v>
      </c>
      <c r="C9" s="7">
        <v>25.698577313446801</v>
      </c>
      <c r="D9" s="7">
        <v>50.860156718690099</v>
      </c>
      <c r="E9" s="7">
        <v>100</v>
      </c>
    </row>
    <row r="10" spans="1:5" ht="14.55" customHeight="1" x14ac:dyDescent="0.25">
      <c r="A10" s="4" t="s">
        <v>60</v>
      </c>
      <c r="B10" s="7">
        <v>21.827523584845402</v>
      </c>
      <c r="C10" s="7">
        <v>26.309998066857698</v>
      </c>
      <c r="D10" s="7">
        <v>51.862478348296897</v>
      </c>
      <c r="E10" s="7">
        <v>100</v>
      </c>
    </row>
    <row r="11" spans="1:5" ht="14.55" customHeight="1" x14ac:dyDescent="0.25">
      <c r="A11" s="4" t="s">
        <v>61</v>
      </c>
      <c r="B11" s="7">
        <v>21.1208353732519</v>
      </c>
      <c r="C11" s="7">
        <v>25.993332145724999</v>
      </c>
      <c r="D11" s="7">
        <v>52.885832481023101</v>
      </c>
      <c r="E11" s="7">
        <v>100</v>
      </c>
    </row>
    <row r="12" spans="1:5" ht="14.55" customHeight="1" x14ac:dyDescent="0.25">
      <c r="A12" s="4" t="s">
        <v>62</v>
      </c>
      <c r="B12" s="7">
        <v>22.122712456167299</v>
      </c>
      <c r="C12" s="7">
        <v>25.926432695049801</v>
      </c>
      <c r="D12" s="7">
        <v>51.950854848782903</v>
      </c>
      <c r="E12" s="7">
        <v>100</v>
      </c>
    </row>
    <row r="13" spans="1:5" x14ac:dyDescent="0.25">
      <c r="A13" s="4"/>
      <c r="B13" s="7"/>
      <c r="C13" s="7"/>
      <c r="D13" s="7"/>
      <c r="E13" s="7"/>
    </row>
    <row r="14" spans="1:5" x14ac:dyDescent="0.25">
      <c r="A14" s="4"/>
      <c r="B14" s="7"/>
      <c r="C14" s="7"/>
      <c r="D14" s="7"/>
      <c r="E14" s="7"/>
    </row>
    <row r="15" spans="1:5" x14ac:dyDescent="0.25">
      <c r="A15" s="4"/>
      <c r="B15" s="7"/>
      <c r="C15" s="7"/>
      <c r="D15" s="7"/>
      <c r="E15" s="7"/>
    </row>
    <row r="16" spans="1:5" x14ac:dyDescent="0.25">
      <c r="A16" s="4"/>
      <c r="B16" s="7"/>
      <c r="C16" s="7"/>
      <c r="D16" s="7"/>
      <c r="E16" s="7"/>
    </row>
    <row r="17" spans="1:5" x14ac:dyDescent="0.25">
      <c r="A17" s="4"/>
      <c r="B17" s="7"/>
      <c r="C17" s="7"/>
      <c r="D17" s="7"/>
      <c r="E17" s="7"/>
    </row>
  </sheetData>
  <pageMargins left="0.7" right="0.7" top="0.75" bottom="0.75" header="0.3" footer="0.3"/>
  <pageSetup paperSize="9" orientation="portrait" horizontalDpi="300" verticalDpi="30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117"/>
  <sheetViews>
    <sheetView showGridLines="0" workbookViewId="0"/>
  </sheetViews>
  <sheetFormatPr defaultColWidth="11.5546875" defaultRowHeight="13.2" x14ac:dyDescent="0.25"/>
  <cols>
    <col min="1" max="1" width="20.6640625" customWidth="1"/>
    <col min="2" max="2" width="55.6640625" customWidth="1"/>
    <col min="3" max="10" width="14.6640625" customWidth="1"/>
    <col min="11" max="11" width="37.6640625" customWidth="1"/>
    <col min="12" max="12" width="14.6640625" customWidth="1"/>
  </cols>
  <sheetData>
    <row r="1" spans="1:12" ht="14.55" customHeight="1" x14ac:dyDescent="0.25">
      <c r="A1" s="1" t="s">
        <v>140</v>
      </c>
    </row>
    <row r="2" spans="1:12" ht="28.95" customHeight="1" x14ac:dyDescent="0.25">
      <c r="A2" s="1" t="s">
        <v>42</v>
      </c>
    </row>
    <row r="3" spans="1:12" ht="14.55" customHeight="1" x14ac:dyDescent="0.25">
      <c r="A3" t="s">
        <v>43</v>
      </c>
    </row>
    <row r="4" spans="1:12" ht="14.55" customHeight="1" x14ac:dyDescent="0.25">
      <c r="A4" t="s">
        <v>107</v>
      </c>
    </row>
    <row r="5" spans="1:12" ht="14.55" customHeight="1" x14ac:dyDescent="0.25">
      <c r="A5" t="s">
        <v>108</v>
      </c>
    </row>
    <row r="6" spans="1:12" ht="28.95" customHeight="1" x14ac:dyDescent="0.25">
      <c r="A6" s="3" t="s">
        <v>3</v>
      </c>
      <c r="B6" s="3" t="s">
        <v>17</v>
      </c>
      <c r="C6" s="5" t="s">
        <v>46</v>
      </c>
      <c r="D6" s="5" t="s">
        <v>47</v>
      </c>
      <c r="E6" s="5" t="s">
        <v>48</v>
      </c>
      <c r="F6" s="5" t="s">
        <v>49</v>
      </c>
      <c r="G6" s="5" t="s">
        <v>50</v>
      </c>
      <c r="H6" s="5" t="s">
        <v>51</v>
      </c>
      <c r="I6" s="5" t="s">
        <v>52</v>
      </c>
      <c r="J6" s="5" t="s">
        <v>53</v>
      </c>
      <c r="K6" s="5" t="s">
        <v>54</v>
      </c>
      <c r="L6" s="5" t="s">
        <v>55</v>
      </c>
    </row>
    <row r="7" spans="1:12" ht="14.55" customHeight="1" x14ac:dyDescent="0.25">
      <c r="A7" s="4" t="s">
        <v>56</v>
      </c>
      <c r="B7" s="4" t="s">
        <v>109</v>
      </c>
      <c r="C7" s="6">
        <v>22783944</v>
      </c>
      <c r="D7" s="6">
        <v>1521</v>
      </c>
      <c r="E7" s="6">
        <v>20402349</v>
      </c>
      <c r="F7" s="6">
        <v>12084135</v>
      </c>
      <c r="G7" s="6">
        <v>782607</v>
      </c>
      <c r="H7" s="6">
        <v>15823488</v>
      </c>
      <c r="I7" s="6">
        <v>4727060.4000000004</v>
      </c>
      <c r="J7" s="6">
        <v>66645.8</v>
      </c>
      <c r="K7" s="6">
        <v>117648</v>
      </c>
      <c r="L7" s="6">
        <v>76789398.200000003</v>
      </c>
    </row>
    <row r="8" spans="1:12" ht="14.55" customHeight="1" x14ac:dyDescent="0.25">
      <c r="A8" s="4" t="s">
        <v>56</v>
      </c>
      <c r="B8" s="4" t="s">
        <v>110</v>
      </c>
      <c r="C8" s="6">
        <v>45105</v>
      </c>
      <c r="D8" s="6">
        <v>42</v>
      </c>
      <c r="E8" s="6">
        <v>103587</v>
      </c>
      <c r="F8" s="6">
        <v>56275</v>
      </c>
      <c r="G8" s="6">
        <v>2723</v>
      </c>
      <c r="H8" s="6">
        <v>202128</v>
      </c>
      <c r="I8" s="6">
        <v>26859.599999999999</v>
      </c>
      <c r="J8" s="6"/>
      <c r="K8" s="6"/>
      <c r="L8" s="6">
        <v>436719.6</v>
      </c>
    </row>
    <row r="9" spans="1:12" ht="14.55" customHeight="1" x14ac:dyDescent="0.25">
      <c r="A9" s="4" t="s">
        <v>56</v>
      </c>
      <c r="B9" s="4" t="s">
        <v>111</v>
      </c>
      <c r="C9" s="6">
        <v>910729</v>
      </c>
      <c r="D9" s="6">
        <v>126</v>
      </c>
      <c r="E9" s="6">
        <v>2664069</v>
      </c>
      <c r="F9" s="6">
        <v>1527835</v>
      </c>
      <c r="G9" s="6">
        <v>115563</v>
      </c>
      <c r="H9" s="6">
        <v>4791408</v>
      </c>
      <c r="I9" s="6">
        <v>912613.2</v>
      </c>
      <c r="J9" s="6">
        <v>10</v>
      </c>
      <c r="K9" s="6"/>
      <c r="L9" s="6">
        <v>10922353.199999999</v>
      </c>
    </row>
    <row r="10" spans="1:12" ht="14.55" customHeight="1" x14ac:dyDescent="0.25">
      <c r="A10" s="4" t="s">
        <v>56</v>
      </c>
      <c r="B10" s="4" t="s">
        <v>112</v>
      </c>
      <c r="C10" s="6">
        <v>12366</v>
      </c>
      <c r="D10" s="6">
        <v>6</v>
      </c>
      <c r="E10" s="6">
        <v>35271</v>
      </c>
      <c r="F10" s="6">
        <v>22345</v>
      </c>
      <c r="G10" s="6">
        <v>1610</v>
      </c>
      <c r="H10" s="6">
        <v>71412</v>
      </c>
      <c r="I10" s="6">
        <v>12220.8</v>
      </c>
      <c r="J10" s="6"/>
      <c r="K10" s="6"/>
      <c r="L10" s="6">
        <v>155230.79999999999</v>
      </c>
    </row>
    <row r="11" spans="1:12" ht="14.55" customHeight="1" x14ac:dyDescent="0.25">
      <c r="A11" s="4" t="s">
        <v>56</v>
      </c>
      <c r="B11" s="4" t="s">
        <v>113</v>
      </c>
      <c r="C11" s="6">
        <v>111986</v>
      </c>
      <c r="D11" s="6">
        <v>84</v>
      </c>
      <c r="E11" s="6">
        <v>285411</v>
      </c>
      <c r="F11" s="6">
        <v>152825</v>
      </c>
      <c r="G11" s="6">
        <v>7049</v>
      </c>
      <c r="H11" s="6">
        <v>580692</v>
      </c>
      <c r="I11" s="6">
        <v>70302</v>
      </c>
      <c r="J11" s="6"/>
      <c r="K11" s="6"/>
      <c r="L11" s="6">
        <v>1208349</v>
      </c>
    </row>
    <row r="12" spans="1:12" ht="14.55" customHeight="1" x14ac:dyDescent="0.25">
      <c r="A12" s="4" t="s">
        <v>56</v>
      </c>
      <c r="B12" s="4" t="s">
        <v>114</v>
      </c>
      <c r="C12" s="6">
        <v>238549</v>
      </c>
      <c r="D12" s="6">
        <v>6</v>
      </c>
      <c r="E12" s="6">
        <v>164088</v>
      </c>
      <c r="F12" s="6">
        <v>111755</v>
      </c>
      <c r="G12" s="6">
        <v>7805</v>
      </c>
      <c r="H12" s="6">
        <v>176232</v>
      </c>
      <c r="I12" s="6">
        <v>27786</v>
      </c>
      <c r="J12" s="6"/>
      <c r="K12" s="6"/>
      <c r="L12" s="6">
        <v>726221</v>
      </c>
    </row>
    <row r="13" spans="1:12" ht="14.55" customHeight="1" x14ac:dyDescent="0.25">
      <c r="A13" s="4" t="s">
        <v>56</v>
      </c>
      <c r="B13" s="4" t="s">
        <v>98</v>
      </c>
      <c r="C13" s="6">
        <v>9307433</v>
      </c>
      <c r="D13" s="6">
        <v>456</v>
      </c>
      <c r="E13" s="6">
        <v>5388876</v>
      </c>
      <c r="F13" s="6">
        <v>4568185</v>
      </c>
      <c r="G13" s="6">
        <v>85232</v>
      </c>
      <c r="H13" s="6">
        <v>951084</v>
      </c>
      <c r="I13" s="6">
        <v>743234.4</v>
      </c>
      <c r="J13" s="6">
        <v>170.4</v>
      </c>
      <c r="K13" s="6"/>
      <c r="L13" s="6">
        <v>21044670.800000001</v>
      </c>
    </row>
    <row r="14" spans="1:12" ht="14.55" customHeight="1" x14ac:dyDescent="0.25">
      <c r="A14" s="4" t="s">
        <v>56</v>
      </c>
      <c r="B14" s="4" t="s">
        <v>115</v>
      </c>
      <c r="C14" s="6">
        <v>109825</v>
      </c>
      <c r="D14" s="6">
        <v>12</v>
      </c>
      <c r="E14" s="6">
        <v>154524</v>
      </c>
      <c r="F14" s="6">
        <v>61700</v>
      </c>
      <c r="G14" s="6">
        <v>5810</v>
      </c>
      <c r="H14" s="6">
        <v>211896</v>
      </c>
      <c r="I14" s="6">
        <v>47206.8</v>
      </c>
      <c r="J14" s="6"/>
      <c r="K14" s="6"/>
      <c r="L14" s="6">
        <v>590973.80000000005</v>
      </c>
    </row>
    <row r="15" spans="1:12" ht="14.55" customHeight="1" x14ac:dyDescent="0.25">
      <c r="A15" s="4" t="s">
        <v>56</v>
      </c>
      <c r="B15" s="4" t="s">
        <v>116</v>
      </c>
      <c r="C15" s="6">
        <v>5649</v>
      </c>
      <c r="D15" s="6">
        <v>12</v>
      </c>
      <c r="E15" s="6">
        <v>21525</v>
      </c>
      <c r="F15" s="6">
        <v>10305</v>
      </c>
      <c r="G15" s="6">
        <v>1351</v>
      </c>
      <c r="H15" s="6">
        <v>49020</v>
      </c>
      <c r="I15" s="6">
        <v>14716.8</v>
      </c>
      <c r="J15" s="6"/>
      <c r="K15" s="6"/>
      <c r="L15" s="6">
        <v>102578.8</v>
      </c>
    </row>
    <row r="16" spans="1:12" ht="14.55" customHeight="1" x14ac:dyDescent="0.25">
      <c r="A16" s="4" t="s">
        <v>56</v>
      </c>
      <c r="B16" s="4" t="s">
        <v>117</v>
      </c>
      <c r="C16" s="6">
        <v>70977</v>
      </c>
      <c r="D16" s="6">
        <v>18</v>
      </c>
      <c r="E16" s="6">
        <v>163506</v>
      </c>
      <c r="F16" s="6">
        <v>95445</v>
      </c>
      <c r="G16" s="6">
        <v>7357</v>
      </c>
      <c r="H16" s="6">
        <v>328020</v>
      </c>
      <c r="I16" s="6">
        <v>45763.199999999997</v>
      </c>
      <c r="J16" s="6"/>
      <c r="K16" s="6"/>
      <c r="L16" s="6">
        <v>711086.2</v>
      </c>
    </row>
    <row r="17" spans="1:12" ht="14.55" customHeight="1" x14ac:dyDescent="0.25">
      <c r="A17" s="4" t="s">
        <v>56</v>
      </c>
      <c r="B17" s="4" t="s">
        <v>118</v>
      </c>
      <c r="C17" s="6">
        <v>14225</v>
      </c>
      <c r="D17" s="6"/>
      <c r="E17" s="6">
        <v>20838</v>
      </c>
      <c r="F17" s="6">
        <v>13230</v>
      </c>
      <c r="G17" s="6">
        <v>770</v>
      </c>
      <c r="H17" s="6">
        <v>52788</v>
      </c>
      <c r="I17" s="6">
        <v>4171.2</v>
      </c>
      <c r="J17" s="6"/>
      <c r="K17" s="6"/>
      <c r="L17" s="6">
        <v>106022.2</v>
      </c>
    </row>
    <row r="18" spans="1:12" ht="14.55" customHeight="1" x14ac:dyDescent="0.25">
      <c r="A18" s="4" t="s">
        <v>56</v>
      </c>
      <c r="B18" s="4" t="s">
        <v>119</v>
      </c>
      <c r="C18" s="6">
        <v>1223</v>
      </c>
      <c r="D18" s="6">
        <v>42</v>
      </c>
      <c r="E18" s="6">
        <v>5691</v>
      </c>
      <c r="F18" s="6">
        <v>3625</v>
      </c>
      <c r="G18" s="6">
        <v>455</v>
      </c>
      <c r="H18" s="6">
        <v>17556</v>
      </c>
      <c r="I18" s="6">
        <v>415.2</v>
      </c>
      <c r="J18" s="6"/>
      <c r="K18" s="6"/>
      <c r="L18" s="6">
        <v>29007.200000000001</v>
      </c>
    </row>
    <row r="19" spans="1:12" ht="14.55" customHeight="1" x14ac:dyDescent="0.25">
      <c r="A19" s="4" t="s">
        <v>56</v>
      </c>
      <c r="B19" s="4" t="s">
        <v>120</v>
      </c>
      <c r="C19" s="6">
        <v>147235</v>
      </c>
      <c r="D19" s="6">
        <v>15</v>
      </c>
      <c r="E19" s="6">
        <v>260466</v>
      </c>
      <c r="F19" s="6">
        <v>153635</v>
      </c>
      <c r="G19" s="6">
        <v>19313</v>
      </c>
      <c r="H19" s="6">
        <v>427704</v>
      </c>
      <c r="I19" s="6">
        <v>63468</v>
      </c>
      <c r="J19" s="6"/>
      <c r="K19" s="6"/>
      <c r="L19" s="6">
        <v>1071836</v>
      </c>
    </row>
    <row r="20" spans="1:12" ht="14.55" customHeight="1" x14ac:dyDescent="0.25">
      <c r="A20" s="4" t="s">
        <v>56</v>
      </c>
      <c r="B20" s="4" t="s">
        <v>121</v>
      </c>
      <c r="C20" s="6">
        <v>11577158</v>
      </c>
      <c r="D20" s="6">
        <v>696</v>
      </c>
      <c r="E20" s="6">
        <v>10525215</v>
      </c>
      <c r="F20" s="6">
        <v>4989685</v>
      </c>
      <c r="G20" s="6">
        <v>521283</v>
      </c>
      <c r="H20" s="6">
        <v>6660720</v>
      </c>
      <c r="I20" s="6">
        <v>2627826</v>
      </c>
      <c r="J20" s="6">
        <v>66460.399999999994</v>
      </c>
      <c r="K20" s="6">
        <v>117648</v>
      </c>
      <c r="L20" s="6">
        <v>37086691.399999999</v>
      </c>
    </row>
    <row r="21" spans="1:12" ht="14.55" customHeight="1" x14ac:dyDescent="0.25">
      <c r="A21" s="4" t="s">
        <v>56</v>
      </c>
      <c r="B21" s="4" t="s">
        <v>122</v>
      </c>
      <c r="C21" s="6">
        <v>231484</v>
      </c>
      <c r="D21" s="6">
        <v>6</v>
      </c>
      <c r="E21" s="6">
        <v>609282</v>
      </c>
      <c r="F21" s="6">
        <v>317290</v>
      </c>
      <c r="G21" s="6">
        <v>6286</v>
      </c>
      <c r="H21" s="6">
        <v>1302828</v>
      </c>
      <c r="I21" s="6">
        <v>130477.2</v>
      </c>
      <c r="J21" s="6">
        <v>5</v>
      </c>
      <c r="K21" s="6"/>
      <c r="L21" s="6">
        <v>2597658.2000000002</v>
      </c>
    </row>
    <row r="22" spans="1:12" ht="14.55" customHeight="1" x14ac:dyDescent="0.25">
      <c r="A22" s="4" t="s">
        <v>57</v>
      </c>
      <c r="B22" s="4" t="s">
        <v>109</v>
      </c>
      <c r="C22" s="6">
        <v>21315893</v>
      </c>
      <c r="D22" s="6">
        <v>5436</v>
      </c>
      <c r="E22" s="6">
        <v>19676898</v>
      </c>
      <c r="F22" s="6">
        <v>11190795</v>
      </c>
      <c r="G22" s="6">
        <v>778995</v>
      </c>
      <c r="H22" s="6">
        <v>15582444</v>
      </c>
      <c r="I22" s="6">
        <v>4350439.2</v>
      </c>
      <c r="J22" s="6">
        <v>71792</v>
      </c>
      <c r="K22" s="6">
        <v>114780</v>
      </c>
      <c r="L22" s="6">
        <v>73087472.200000003</v>
      </c>
    </row>
    <row r="23" spans="1:12" ht="14.55" customHeight="1" x14ac:dyDescent="0.25">
      <c r="A23" s="4" t="s">
        <v>57</v>
      </c>
      <c r="B23" s="4" t="s">
        <v>110</v>
      </c>
      <c r="C23" s="6">
        <v>69973</v>
      </c>
      <c r="D23" s="6">
        <v>138</v>
      </c>
      <c r="E23" s="6">
        <v>166785</v>
      </c>
      <c r="F23" s="6">
        <v>90810</v>
      </c>
      <c r="G23" s="6">
        <v>4613</v>
      </c>
      <c r="H23" s="6">
        <v>336252</v>
      </c>
      <c r="I23" s="6">
        <v>44115.6</v>
      </c>
      <c r="J23" s="6"/>
      <c r="K23" s="6"/>
      <c r="L23" s="6">
        <v>712686.6</v>
      </c>
    </row>
    <row r="24" spans="1:12" ht="14.55" customHeight="1" x14ac:dyDescent="0.25">
      <c r="A24" s="4" t="s">
        <v>57</v>
      </c>
      <c r="B24" s="4" t="s">
        <v>111</v>
      </c>
      <c r="C24" s="6">
        <v>719896</v>
      </c>
      <c r="D24" s="6">
        <v>600</v>
      </c>
      <c r="E24" s="6">
        <v>2125509</v>
      </c>
      <c r="F24" s="6">
        <v>1219245</v>
      </c>
      <c r="G24" s="6">
        <v>101101</v>
      </c>
      <c r="H24" s="6">
        <v>3921084</v>
      </c>
      <c r="I24" s="6">
        <v>731686.8</v>
      </c>
      <c r="J24" s="6">
        <v>10</v>
      </c>
      <c r="K24" s="6"/>
      <c r="L24" s="6">
        <v>8819131.8000000007</v>
      </c>
    </row>
    <row r="25" spans="1:12" ht="14.55" customHeight="1" x14ac:dyDescent="0.25">
      <c r="A25" s="4" t="s">
        <v>57</v>
      </c>
      <c r="B25" s="4" t="s">
        <v>112</v>
      </c>
      <c r="C25" s="6">
        <v>15198</v>
      </c>
      <c r="D25" s="6">
        <v>36</v>
      </c>
      <c r="E25" s="6">
        <v>46524</v>
      </c>
      <c r="F25" s="6">
        <v>28385</v>
      </c>
      <c r="G25" s="6">
        <v>2233</v>
      </c>
      <c r="H25" s="6">
        <v>96192</v>
      </c>
      <c r="I25" s="6">
        <v>15516</v>
      </c>
      <c r="J25" s="6"/>
      <c r="K25" s="6"/>
      <c r="L25" s="6">
        <v>204084</v>
      </c>
    </row>
    <row r="26" spans="1:12" ht="14.55" customHeight="1" x14ac:dyDescent="0.25">
      <c r="A26" s="4" t="s">
        <v>57</v>
      </c>
      <c r="B26" s="4" t="s">
        <v>113</v>
      </c>
      <c r="C26" s="6">
        <v>177353</v>
      </c>
      <c r="D26" s="6">
        <v>507</v>
      </c>
      <c r="E26" s="6">
        <v>486012</v>
      </c>
      <c r="F26" s="6">
        <v>264545</v>
      </c>
      <c r="G26" s="6">
        <v>12138</v>
      </c>
      <c r="H26" s="6">
        <v>955872</v>
      </c>
      <c r="I26" s="6">
        <v>128451.6</v>
      </c>
      <c r="J26" s="6"/>
      <c r="K26" s="6"/>
      <c r="L26" s="6">
        <v>2024878.6</v>
      </c>
    </row>
    <row r="27" spans="1:12" ht="14.55" customHeight="1" x14ac:dyDescent="0.25">
      <c r="A27" s="4" t="s">
        <v>57</v>
      </c>
      <c r="B27" s="4" t="s">
        <v>114</v>
      </c>
      <c r="C27" s="6">
        <v>208280</v>
      </c>
      <c r="D27" s="6">
        <v>45</v>
      </c>
      <c r="E27" s="6">
        <v>146649</v>
      </c>
      <c r="F27" s="6">
        <v>92910</v>
      </c>
      <c r="G27" s="6">
        <v>7168</v>
      </c>
      <c r="H27" s="6">
        <v>165876</v>
      </c>
      <c r="I27" s="6">
        <v>24057.599999999999</v>
      </c>
      <c r="J27" s="6"/>
      <c r="K27" s="6"/>
      <c r="L27" s="6">
        <v>644985.59999999998</v>
      </c>
    </row>
    <row r="28" spans="1:12" ht="14.55" customHeight="1" x14ac:dyDescent="0.25">
      <c r="A28" s="4" t="s">
        <v>57</v>
      </c>
      <c r="B28" s="4" t="s">
        <v>98</v>
      </c>
      <c r="C28" s="6">
        <v>8717003</v>
      </c>
      <c r="D28" s="6">
        <v>1896</v>
      </c>
      <c r="E28" s="6">
        <v>5154357</v>
      </c>
      <c r="F28" s="6">
        <v>3964430</v>
      </c>
      <c r="G28" s="6">
        <v>81977</v>
      </c>
      <c r="H28" s="6">
        <v>921732</v>
      </c>
      <c r="I28" s="6">
        <v>674606.4</v>
      </c>
      <c r="J28" s="6">
        <v>199.8</v>
      </c>
      <c r="K28" s="6"/>
      <c r="L28" s="6">
        <v>19516201.199999999</v>
      </c>
    </row>
    <row r="29" spans="1:12" ht="14.55" customHeight="1" x14ac:dyDescent="0.25">
      <c r="A29" s="4" t="s">
        <v>57</v>
      </c>
      <c r="B29" s="4" t="s">
        <v>115</v>
      </c>
      <c r="C29" s="6">
        <v>101997</v>
      </c>
      <c r="D29" s="6">
        <v>15</v>
      </c>
      <c r="E29" s="6">
        <v>143103</v>
      </c>
      <c r="F29" s="6">
        <v>56015</v>
      </c>
      <c r="G29" s="6">
        <v>5635</v>
      </c>
      <c r="H29" s="6">
        <v>205044</v>
      </c>
      <c r="I29" s="6">
        <v>41940</v>
      </c>
      <c r="J29" s="6"/>
      <c r="K29" s="6"/>
      <c r="L29" s="6">
        <v>553749</v>
      </c>
    </row>
    <row r="30" spans="1:12" ht="14.55" customHeight="1" x14ac:dyDescent="0.25">
      <c r="A30" s="4" t="s">
        <v>57</v>
      </c>
      <c r="B30" s="4" t="s">
        <v>116</v>
      </c>
      <c r="C30" s="6">
        <v>5240</v>
      </c>
      <c r="D30" s="6">
        <v>117</v>
      </c>
      <c r="E30" s="6">
        <v>21312</v>
      </c>
      <c r="F30" s="6">
        <v>10510</v>
      </c>
      <c r="G30" s="6">
        <v>1288</v>
      </c>
      <c r="H30" s="6">
        <v>48648</v>
      </c>
      <c r="I30" s="6">
        <v>14094</v>
      </c>
      <c r="J30" s="6"/>
      <c r="K30" s="6"/>
      <c r="L30" s="6">
        <v>101209</v>
      </c>
    </row>
    <row r="31" spans="1:12" ht="14.55" customHeight="1" x14ac:dyDescent="0.25">
      <c r="A31" s="4" t="s">
        <v>57</v>
      </c>
      <c r="B31" s="4" t="s">
        <v>117</v>
      </c>
      <c r="C31" s="6">
        <v>64669</v>
      </c>
      <c r="D31" s="6">
        <v>84</v>
      </c>
      <c r="E31" s="6">
        <v>154617</v>
      </c>
      <c r="F31" s="6">
        <v>88720</v>
      </c>
      <c r="G31" s="6">
        <v>6762</v>
      </c>
      <c r="H31" s="6">
        <v>313740</v>
      </c>
      <c r="I31" s="6">
        <v>40724.400000000001</v>
      </c>
      <c r="J31" s="6"/>
      <c r="K31" s="6"/>
      <c r="L31" s="6">
        <v>669316.4</v>
      </c>
    </row>
    <row r="32" spans="1:12" ht="14.55" customHeight="1" x14ac:dyDescent="0.25">
      <c r="A32" s="4" t="s">
        <v>57</v>
      </c>
      <c r="B32" s="4" t="s">
        <v>118</v>
      </c>
      <c r="C32" s="6">
        <v>14224</v>
      </c>
      <c r="D32" s="6">
        <v>3</v>
      </c>
      <c r="E32" s="6">
        <v>21906</v>
      </c>
      <c r="F32" s="6">
        <v>13460</v>
      </c>
      <c r="G32" s="6">
        <v>735</v>
      </c>
      <c r="H32" s="6">
        <v>55380</v>
      </c>
      <c r="I32" s="6">
        <v>4303.2</v>
      </c>
      <c r="J32" s="6"/>
      <c r="K32" s="6"/>
      <c r="L32" s="6">
        <v>110011.2</v>
      </c>
    </row>
    <row r="33" spans="1:12" ht="14.55" customHeight="1" x14ac:dyDescent="0.25">
      <c r="A33" s="4" t="s">
        <v>57</v>
      </c>
      <c r="B33" s="4" t="s">
        <v>119</v>
      </c>
      <c r="C33" s="6">
        <v>72175</v>
      </c>
      <c r="D33" s="6">
        <v>99</v>
      </c>
      <c r="E33" s="6">
        <v>216192</v>
      </c>
      <c r="F33" s="6">
        <v>95105</v>
      </c>
      <c r="G33" s="6">
        <v>9632</v>
      </c>
      <c r="H33" s="6">
        <v>340104</v>
      </c>
      <c r="I33" s="6">
        <v>46060.800000000003</v>
      </c>
      <c r="J33" s="6"/>
      <c r="K33" s="6"/>
      <c r="L33" s="6">
        <v>779367.8</v>
      </c>
    </row>
    <row r="34" spans="1:12" ht="14.55" customHeight="1" x14ac:dyDescent="0.25">
      <c r="A34" s="4" t="s">
        <v>57</v>
      </c>
      <c r="B34" s="4" t="s">
        <v>120</v>
      </c>
      <c r="C34" s="6">
        <v>138766</v>
      </c>
      <c r="D34" s="6">
        <v>45</v>
      </c>
      <c r="E34" s="6">
        <v>244110</v>
      </c>
      <c r="F34" s="6">
        <v>138130</v>
      </c>
      <c r="G34" s="6">
        <v>18382</v>
      </c>
      <c r="H34" s="6">
        <v>418824</v>
      </c>
      <c r="I34" s="6">
        <v>57159.6</v>
      </c>
      <c r="J34" s="6"/>
      <c r="K34" s="6"/>
      <c r="L34" s="6">
        <v>1015416.6</v>
      </c>
    </row>
    <row r="35" spans="1:12" ht="14.55" customHeight="1" x14ac:dyDescent="0.25">
      <c r="A35" s="4" t="s">
        <v>57</v>
      </c>
      <c r="B35" s="4" t="s">
        <v>121</v>
      </c>
      <c r="C35" s="6">
        <v>10796006</v>
      </c>
      <c r="D35" s="6">
        <v>1749</v>
      </c>
      <c r="E35" s="6">
        <v>10176915</v>
      </c>
      <c r="F35" s="6">
        <v>4832950</v>
      </c>
      <c r="G35" s="6">
        <v>521353</v>
      </c>
      <c r="H35" s="6">
        <v>6596844</v>
      </c>
      <c r="I35" s="6">
        <v>2409279.6</v>
      </c>
      <c r="J35" s="6">
        <v>71575.199999999997</v>
      </c>
      <c r="K35" s="6">
        <v>114756</v>
      </c>
      <c r="L35" s="6">
        <v>35521427.799999997</v>
      </c>
    </row>
    <row r="36" spans="1:12" ht="14.55" customHeight="1" x14ac:dyDescent="0.25">
      <c r="A36" s="4" t="s">
        <v>57</v>
      </c>
      <c r="B36" s="4" t="s">
        <v>122</v>
      </c>
      <c r="C36" s="6">
        <v>215113</v>
      </c>
      <c r="D36" s="6">
        <v>102</v>
      </c>
      <c r="E36" s="6">
        <v>572907</v>
      </c>
      <c r="F36" s="6">
        <v>295580</v>
      </c>
      <c r="G36" s="6">
        <v>5978</v>
      </c>
      <c r="H36" s="6">
        <v>1206852</v>
      </c>
      <c r="I36" s="6">
        <v>118443.6</v>
      </c>
      <c r="J36" s="6">
        <v>7</v>
      </c>
      <c r="K36" s="6">
        <v>24</v>
      </c>
      <c r="L36" s="6">
        <v>2415006.6</v>
      </c>
    </row>
    <row r="37" spans="1:12" ht="14.55" customHeight="1" x14ac:dyDescent="0.25">
      <c r="A37" s="4" t="s">
        <v>58</v>
      </c>
      <c r="B37" s="4" t="s">
        <v>109</v>
      </c>
      <c r="C37" s="6">
        <v>19918932</v>
      </c>
      <c r="D37" s="6">
        <v>105696</v>
      </c>
      <c r="E37" s="6">
        <v>19794012</v>
      </c>
      <c r="F37" s="6">
        <v>10767580</v>
      </c>
      <c r="G37" s="6">
        <v>781347</v>
      </c>
      <c r="H37" s="6">
        <v>16568196</v>
      </c>
      <c r="I37" s="6">
        <v>4374931.2</v>
      </c>
      <c r="J37" s="6">
        <v>78635.399999999994</v>
      </c>
      <c r="K37" s="6">
        <v>112320</v>
      </c>
      <c r="L37" s="6">
        <v>72501649.599999994</v>
      </c>
    </row>
    <row r="38" spans="1:12" ht="14.55" customHeight="1" x14ac:dyDescent="0.25">
      <c r="A38" s="4" t="s">
        <v>58</v>
      </c>
      <c r="B38" s="4" t="s">
        <v>110</v>
      </c>
      <c r="C38" s="6">
        <v>86733</v>
      </c>
      <c r="D38" s="6">
        <v>2409</v>
      </c>
      <c r="E38" s="6">
        <v>229662</v>
      </c>
      <c r="F38" s="6">
        <v>118085</v>
      </c>
      <c r="G38" s="6">
        <v>6797</v>
      </c>
      <c r="H38" s="6">
        <v>460848</v>
      </c>
      <c r="I38" s="6">
        <v>61911.6</v>
      </c>
      <c r="J38" s="6">
        <v>0</v>
      </c>
      <c r="K38" s="6"/>
      <c r="L38" s="6">
        <v>966445.6</v>
      </c>
    </row>
    <row r="39" spans="1:12" ht="14.55" customHeight="1" x14ac:dyDescent="0.25">
      <c r="A39" s="4" t="s">
        <v>58</v>
      </c>
      <c r="B39" s="4" t="s">
        <v>111</v>
      </c>
      <c r="C39" s="6">
        <v>559490</v>
      </c>
      <c r="D39" s="6">
        <v>8844</v>
      </c>
      <c r="E39" s="6">
        <v>1763274</v>
      </c>
      <c r="F39" s="6">
        <v>1007090</v>
      </c>
      <c r="G39" s="6">
        <v>91560</v>
      </c>
      <c r="H39" s="6">
        <v>3606012</v>
      </c>
      <c r="I39" s="6">
        <v>649254</v>
      </c>
      <c r="J39" s="6">
        <v>9.4</v>
      </c>
      <c r="K39" s="6">
        <v>12</v>
      </c>
      <c r="L39" s="6">
        <v>7685545.4000000004</v>
      </c>
    </row>
    <row r="40" spans="1:12" ht="14.55" customHeight="1" x14ac:dyDescent="0.25">
      <c r="A40" s="4" t="s">
        <v>58</v>
      </c>
      <c r="B40" s="4" t="s">
        <v>112</v>
      </c>
      <c r="C40" s="6">
        <v>16649</v>
      </c>
      <c r="D40" s="6">
        <v>423</v>
      </c>
      <c r="E40" s="6">
        <v>54996</v>
      </c>
      <c r="F40" s="6">
        <v>32340</v>
      </c>
      <c r="G40" s="6">
        <v>2450</v>
      </c>
      <c r="H40" s="6">
        <v>117852</v>
      </c>
      <c r="I40" s="6">
        <v>18634.8</v>
      </c>
      <c r="J40" s="6">
        <v>1.2</v>
      </c>
      <c r="K40" s="6"/>
      <c r="L40" s="6">
        <v>243346</v>
      </c>
    </row>
    <row r="41" spans="1:12" ht="14.55" customHeight="1" x14ac:dyDescent="0.25">
      <c r="A41" s="4" t="s">
        <v>58</v>
      </c>
      <c r="B41" s="4" t="s">
        <v>113</v>
      </c>
      <c r="C41" s="6">
        <v>182051</v>
      </c>
      <c r="D41" s="6">
        <v>5442</v>
      </c>
      <c r="E41" s="6">
        <v>525993</v>
      </c>
      <c r="F41" s="6">
        <v>284680</v>
      </c>
      <c r="G41" s="6">
        <v>13713</v>
      </c>
      <c r="H41" s="6">
        <v>1103112</v>
      </c>
      <c r="I41" s="6">
        <v>149530.79999999999</v>
      </c>
      <c r="J41" s="6">
        <v>1.2</v>
      </c>
      <c r="K41" s="6"/>
      <c r="L41" s="6">
        <v>2264523</v>
      </c>
    </row>
    <row r="42" spans="1:12" ht="14.55" customHeight="1" x14ac:dyDescent="0.25">
      <c r="A42" s="4" t="s">
        <v>58</v>
      </c>
      <c r="B42" s="4" t="s">
        <v>114</v>
      </c>
      <c r="C42" s="6">
        <v>184695</v>
      </c>
      <c r="D42" s="6">
        <v>609</v>
      </c>
      <c r="E42" s="6">
        <v>143349</v>
      </c>
      <c r="F42" s="6">
        <v>81150</v>
      </c>
      <c r="G42" s="6">
        <v>7189</v>
      </c>
      <c r="H42" s="6">
        <v>157452</v>
      </c>
      <c r="I42" s="6">
        <v>24015.599999999999</v>
      </c>
      <c r="J42" s="6"/>
      <c r="K42" s="6"/>
      <c r="L42" s="6">
        <v>598459.6</v>
      </c>
    </row>
    <row r="43" spans="1:12" ht="14.55" customHeight="1" x14ac:dyDescent="0.25">
      <c r="A43" s="4" t="s">
        <v>58</v>
      </c>
      <c r="B43" s="4" t="s">
        <v>98</v>
      </c>
      <c r="C43" s="6">
        <v>8006229</v>
      </c>
      <c r="D43" s="6">
        <v>27948</v>
      </c>
      <c r="E43" s="6">
        <v>5221404</v>
      </c>
      <c r="F43" s="6">
        <v>3593125</v>
      </c>
      <c r="G43" s="6">
        <v>79674</v>
      </c>
      <c r="H43" s="6">
        <v>866460</v>
      </c>
      <c r="I43" s="6">
        <v>655590</v>
      </c>
      <c r="J43" s="6">
        <v>187.8</v>
      </c>
      <c r="K43" s="6"/>
      <c r="L43" s="6">
        <v>18450617.800000001</v>
      </c>
    </row>
    <row r="44" spans="1:12" ht="14.55" customHeight="1" x14ac:dyDescent="0.25">
      <c r="A44" s="4" t="s">
        <v>58</v>
      </c>
      <c r="B44" s="4" t="s">
        <v>115</v>
      </c>
      <c r="C44" s="6">
        <v>97736</v>
      </c>
      <c r="D44" s="6">
        <v>516</v>
      </c>
      <c r="E44" s="6">
        <v>143010</v>
      </c>
      <c r="F44" s="6">
        <v>51525</v>
      </c>
      <c r="G44" s="6">
        <v>5642</v>
      </c>
      <c r="H44" s="6">
        <v>217224</v>
      </c>
      <c r="I44" s="6">
        <v>43225.2</v>
      </c>
      <c r="J44" s="6"/>
      <c r="K44" s="6"/>
      <c r="L44" s="6">
        <v>558878.19999999995</v>
      </c>
    </row>
    <row r="45" spans="1:12" ht="14.55" customHeight="1" x14ac:dyDescent="0.25">
      <c r="A45" s="4" t="s">
        <v>58</v>
      </c>
      <c r="B45" s="4" t="s">
        <v>116</v>
      </c>
      <c r="C45" s="6">
        <v>3758</v>
      </c>
      <c r="D45" s="6">
        <v>1077</v>
      </c>
      <c r="E45" s="6">
        <v>16302</v>
      </c>
      <c r="F45" s="6">
        <v>7115</v>
      </c>
      <c r="G45" s="6">
        <v>749</v>
      </c>
      <c r="H45" s="6">
        <v>40440</v>
      </c>
      <c r="I45" s="6">
        <v>10944</v>
      </c>
      <c r="J45" s="6"/>
      <c r="K45" s="6"/>
      <c r="L45" s="6">
        <v>80385</v>
      </c>
    </row>
    <row r="46" spans="1:12" ht="14.55" customHeight="1" x14ac:dyDescent="0.25">
      <c r="A46" s="4" t="s">
        <v>58</v>
      </c>
      <c r="B46" s="4" t="s">
        <v>117</v>
      </c>
      <c r="C46" s="6">
        <v>62497</v>
      </c>
      <c r="D46" s="6">
        <v>816</v>
      </c>
      <c r="E46" s="6">
        <v>156636</v>
      </c>
      <c r="F46" s="6">
        <v>88935</v>
      </c>
      <c r="G46" s="6">
        <v>7742</v>
      </c>
      <c r="H46" s="6">
        <v>342240</v>
      </c>
      <c r="I46" s="6">
        <v>42956.4</v>
      </c>
      <c r="J46" s="6">
        <v>4.2</v>
      </c>
      <c r="K46" s="6"/>
      <c r="L46" s="6">
        <v>701826.6</v>
      </c>
    </row>
    <row r="47" spans="1:12" ht="14.55" customHeight="1" x14ac:dyDescent="0.25">
      <c r="A47" s="4" t="s">
        <v>58</v>
      </c>
      <c r="B47" s="4" t="s">
        <v>118</v>
      </c>
      <c r="C47" s="6">
        <v>14387</v>
      </c>
      <c r="D47" s="6">
        <v>90</v>
      </c>
      <c r="E47" s="6">
        <v>23724</v>
      </c>
      <c r="F47" s="6">
        <v>14665</v>
      </c>
      <c r="G47" s="6">
        <v>791</v>
      </c>
      <c r="H47" s="6">
        <v>63588</v>
      </c>
      <c r="I47" s="6">
        <v>4700.3999999999996</v>
      </c>
      <c r="J47" s="6"/>
      <c r="K47" s="6"/>
      <c r="L47" s="6">
        <v>121945.4</v>
      </c>
    </row>
    <row r="48" spans="1:12" ht="14.55" customHeight="1" x14ac:dyDescent="0.25">
      <c r="A48" s="4" t="s">
        <v>58</v>
      </c>
      <c r="B48" s="4" t="s">
        <v>119</v>
      </c>
      <c r="C48" s="6">
        <v>153115</v>
      </c>
      <c r="D48" s="6">
        <v>2256</v>
      </c>
      <c r="E48" s="6">
        <v>469782</v>
      </c>
      <c r="F48" s="6">
        <v>196055</v>
      </c>
      <c r="G48" s="6">
        <v>20349</v>
      </c>
      <c r="H48" s="6">
        <v>718212</v>
      </c>
      <c r="I48" s="6">
        <v>103003.2</v>
      </c>
      <c r="J48" s="6">
        <v>1</v>
      </c>
      <c r="K48" s="6"/>
      <c r="L48" s="6">
        <v>1662773.2</v>
      </c>
    </row>
    <row r="49" spans="1:12" ht="14.55" customHeight="1" x14ac:dyDescent="0.25">
      <c r="A49" s="4" t="s">
        <v>58</v>
      </c>
      <c r="B49" s="4" t="s">
        <v>120</v>
      </c>
      <c r="C49" s="6">
        <v>129571</v>
      </c>
      <c r="D49" s="6">
        <v>1173</v>
      </c>
      <c r="E49" s="6">
        <v>235692</v>
      </c>
      <c r="F49" s="6">
        <v>125005</v>
      </c>
      <c r="G49" s="6">
        <v>18305</v>
      </c>
      <c r="H49" s="6">
        <v>433704</v>
      </c>
      <c r="I49" s="6">
        <v>57362.400000000001</v>
      </c>
      <c r="J49" s="6"/>
      <c r="K49" s="6"/>
      <c r="L49" s="6">
        <v>1000812.4</v>
      </c>
    </row>
    <row r="50" spans="1:12" ht="14.55" customHeight="1" x14ac:dyDescent="0.25">
      <c r="A50" s="4" t="s">
        <v>58</v>
      </c>
      <c r="B50" s="4" t="s">
        <v>121</v>
      </c>
      <c r="C50" s="6">
        <v>10219275</v>
      </c>
      <c r="D50" s="6">
        <v>52557</v>
      </c>
      <c r="E50" s="6">
        <v>10248717</v>
      </c>
      <c r="F50" s="6">
        <v>4867065</v>
      </c>
      <c r="G50" s="6">
        <v>520520</v>
      </c>
      <c r="H50" s="6">
        <v>7174692</v>
      </c>
      <c r="I50" s="6">
        <v>2435486.4</v>
      </c>
      <c r="J50" s="6">
        <v>78418.2</v>
      </c>
      <c r="K50" s="6">
        <v>112296</v>
      </c>
      <c r="L50" s="6">
        <v>35709026.600000001</v>
      </c>
    </row>
    <row r="51" spans="1:12" ht="14.55" customHeight="1" x14ac:dyDescent="0.25">
      <c r="A51" s="4" t="s">
        <v>58</v>
      </c>
      <c r="B51" s="4" t="s">
        <v>122</v>
      </c>
      <c r="C51" s="6">
        <v>202746</v>
      </c>
      <c r="D51" s="6">
        <v>1536</v>
      </c>
      <c r="E51" s="6">
        <v>561471</v>
      </c>
      <c r="F51" s="6">
        <v>300745</v>
      </c>
      <c r="G51" s="6">
        <v>5866</v>
      </c>
      <c r="H51" s="6">
        <v>1266360</v>
      </c>
      <c r="I51" s="6">
        <v>118316.4</v>
      </c>
      <c r="J51" s="6">
        <v>12.4</v>
      </c>
      <c r="K51" s="6">
        <v>12</v>
      </c>
      <c r="L51" s="6">
        <v>2457064.7999999998</v>
      </c>
    </row>
    <row r="52" spans="1:12" ht="14.55" customHeight="1" x14ac:dyDescent="0.25">
      <c r="A52" s="4" t="s">
        <v>59</v>
      </c>
      <c r="B52" s="4" t="s">
        <v>109</v>
      </c>
      <c r="C52" s="6">
        <v>18062163.399999999</v>
      </c>
      <c r="D52" s="6">
        <v>18232903.600000001</v>
      </c>
      <c r="E52" s="6">
        <v>6630609</v>
      </c>
      <c r="F52" s="6">
        <v>3458035</v>
      </c>
      <c r="G52" s="6">
        <v>235011</v>
      </c>
      <c r="H52" s="6">
        <v>18808908</v>
      </c>
      <c r="I52" s="6">
        <v>4500476.4000000004</v>
      </c>
      <c r="J52" s="6">
        <v>84296.6</v>
      </c>
      <c r="K52" s="6">
        <v>118224</v>
      </c>
      <c r="L52" s="6">
        <v>70130627</v>
      </c>
    </row>
    <row r="53" spans="1:12" ht="14.55" customHeight="1" x14ac:dyDescent="0.25">
      <c r="A53" s="4" t="s">
        <v>59</v>
      </c>
      <c r="B53" s="4" t="s">
        <v>110</v>
      </c>
      <c r="C53" s="6">
        <v>88911</v>
      </c>
      <c r="D53" s="6">
        <v>234738</v>
      </c>
      <c r="E53" s="6">
        <v>79248</v>
      </c>
      <c r="F53" s="6">
        <v>40955</v>
      </c>
      <c r="G53" s="6">
        <v>2513</v>
      </c>
      <c r="H53" s="6">
        <v>593268</v>
      </c>
      <c r="I53" s="6">
        <v>75663.600000000006</v>
      </c>
      <c r="J53" s="6">
        <v>1</v>
      </c>
      <c r="K53" s="6"/>
      <c r="L53" s="6">
        <v>1115297.6000000001</v>
      </c>
    </row>
    <row r="54" spans="1:12" ht="14.55" customHeight="1" x14ac:dyDescent="0.25">
      <c r="A54" s="4" t="s">
        <v>59</v>
      </c>
      <c r="B54" s="4" t="s">
        <v>111</v>
      </c>
      <c r="C54" s="6">
        <v>430018</v>
      </c>
      <c r="D54" s="6">
        <v>1283004</v>
      </c>
      <c r="E54" s="6">
        <v>518928</v>
      </c>
      <c r="F54" s="6">
        <v>298175</v>
      </c>
      <c r="G54" s="6">
        <v>24836</v>
      </c>
      <c r="H54" s="6">
        <v>3427872</v>
      </c>
      <c r="I54" s="6">
        <v>590018.4</v>
      </c>
      <c r="J54" s="6">
        <v>4</v>
      </c>
      <c r="K54" s="6"/>
      <c r="L54" s="6">
        <v>6572855.4000000004</v>
      </c>
    </row>
    <row r="55" spans="1:12" ht="14.55" customHeight="1" x14ac:dyDescent="0.25">
      <c r="A55" s="4" t="s">
        <v>59</v>
      </c>
      <c r="B55" s="4" t="s">
        <v>112</v>
      </c>
      <c r="C55" s="6">
        <v>17301</v>
      </c>
      <c r="D55" s="6">
        <v>60648</v>
      </c>
      <c r="E55" s="6">
        <v>20019</v>
      </c>
      <c r="F55" s="6">
        <v>10975</v>
      </c>
      <c r="G55" s="6">
        <v>777</v>
      </c>
      <c r="H55" s="6">
        <v>160356</v>
      </c>
      <c r="I55" s="6">
        <v>22996.799999999999</v>
      </c>
      <c r="J55" s="6">
        <v>1</v>
      </c>
      <c r="K55" s="6"/>
      <c r="L55" s="6">
        <v>293073.8</v>
      </c>
    </row>
    <row r="56" spans="1:12" ht="14.55" customHeight="1" x14ac:dyDescent="0.25">
      <c r="A56" s="4" t="s">
        <v>59</v>
      </c>
      <c r="B56" s="4" t="s">
        <v>113</v>
      </c>
      <c r="C56" s="6">
        <v>172827.2</v>
      </c>
      <c r="D56" s="6">
        <v>498720</v>
      </c>
      <c r="E56" s="6">
        <v>172512</v>
      </c>
      <c r="F56" s="6">
        <v>93140</v>
      </c>
      <c r="G56" s="6">
        <v>4669</v>
      </c>
      <c r="H56" s="6">
        <v>1306872</v>
      </c>
      <c r="I56" s="6">
        <v>165808.79999999999</v>
      </c>
      <c r="J56" s="6">
        <v>3</v>
      </c>
      <c r="K56" s="6"/>
      <c r="L56" s="6">
        <v>2414552</v>
      </c>
    </row>
    <row r="57" spans="1:12" ht="14.55" customHeight="1" x14ac:dyDescent="0.25">
      <c r="A57" s="4" t="s">
        <v>59</v>
      </c>
      <c r="B57" s="4" t="s">
        <v>114</v>
      </c>
      <c r="C57" s="6">
        <v>163531</v>
      </c>
      <c r="D57" s="6">
        <v>124836</v>
      </c>
      <c r="E57" s="6">
        <v>47838</v>
      </c>
      <c r="F57" s="6">
        <v>25440</v>
      </c>
      <c r="G57" s="6">
        <v>2023</v>
      </c>
      <c r="H57" s="6">
        <v>158052</v>
      </c>
      <c r="I57" s="6">
        <v>24688.799999999999</v>
      </c>
      <c r="J57" s="6"/>
      <c r="K57" s="6"/>
      <c r="L57" s="6">
        <v>546408.80000000005</v>
      </c>
    </row>
    <row r="58" spans="1:12" ht="14.55" customHeight="1" x14ac:dyDescent="0.25">
      <c r="A58" s="4" t="s">
        <v>59</v>
      </c>
      <c r="B58" s="4" t="s">
        <v>98</v>
      </c>
      <c r="C58" s="6">
        <v>7125388.2000000002</v>
      </c>
      <c r="D58" s="6">
        <v>4822701</v>
      </c>
      <c r="E58" s="6">
        <v>1834272</v>
      </c>
      <c r="F58" s="6">
        <v>1132550</v>
      </c>
      <c r="G58" s="6">
        <v>23905</v>
      </c>
      <c r="H58" s="6">
        <v>858060</v>
      </c>
      <c r="I58" s="6">
        <v>642430.80000000005</v>
      </c>
      <c r="J58" s="6">
        <v>199.8</v>
      </c>
      <c r="K58" s="6"/>
      <c r="L58" s="6">
        <v>16439506.800000001</v>
      </c>
    </row>
    <row r="59" spans="1:12" ht="14.55" customHeight="1" x14ac:dyDescent="0.25">
      <c r="A59" s="4" t="s">
        <v>59</v>
      </c>
      <c r="B59" s="4" t="s">
        <v>115</v>
      </c>
      <c r="C59" s="6">
        <v>94401</v>
      </c>
      <c r="D59" s="6">
        <v>122457</v>
      </c>
      <c r="E59" s="6">
        <v>48264</v>
      </c>
      <c r="F59" s="6">
        <v>17000</v>
      </c>
      <c r="G59" s="6">
        <v>1680</v>
      </c>
      <c r="H59" s="6">
        <v>242652</v>
      </c>
      <c r="I59" s="6">
        <v>46897.2</v>
      </c>
      <c r="J59" s="6"/>
      <c r="K59" s="6"/>
      <c r="L59" s="6">
        <v>573351.19999999995</v>
      </c>
    </row>
    <row r="60" spans="1:12" ht="14.55" customHeight="1" x14ac:dyDescent="0.25">
      <c r="A60" s="4" t="s">
        <v>59</v>
      </c>
      <c r="B60" s="4" t="s">
        <v>116</v>
      </c>
      <c r="C60" s="6">
        <v>4407</v>
      </c>
      <c r="D60" s="6">
        <v>15903</v>
      </c>
      <c r="E60" s="6">
        <v>3387</v>
      </c>
      <c r="F60" s="6">
        <v>1075</v>
      </c>
      <c r="G60" s="6">
        <v>154</v>
      </c>
      <c r="H60" s="6">
        <v>35760</v>
      </c>
      <c r="I60" s="6">
        <v>9774</v>
      </c>
      <c r="J60" s="6"/>
      <c r="K60" s="6"/>
      <c r="L60" s="6">
        <v>70460</v>
      </c>
    </row>
    <row r="61" spans="1:12" ht="14.55" customHeight="1" x14ac:dyDescent="0.25">
      <c r="A61" s="4" t="s">
        <v>59</v>
      </c>
      <c r="B61" s="4" t="s">
        <v>117</v>
      </c>
      <c r="C61" s="6">
        <v>52528</v>
      </c>
      <c r="D61" s="6">
        <v>126537</v>
      </c>
      <c r="E61" s="6">
        <v>48600</v>
      </c>
      <c r="F61" s="6">
        <v>28130</v>
      </c>
      <c r="G61" s="6">
        <v>2030</v>
      </c>
      <c r="H61" s="6">
        <v>350928</v>
      </c>
      <c r="I61" s="6">
        <v>40012.800000000003</v>
      </c>
      <c r="J61" s="6">
        <v>1</v>
      </c>
      <c r="K61" s="6"/>
      <c r="L61" s="6">
        <v>648766.80000000005</v>
      </c>
    </row>
    <row r="62" spans="1:12" ht="14.55" customHeight="1" x14ac:dyDescent="0.25">
      <c r="A62" s="4" t="s">
        <v>59</v>
      </c>
      <c r="B62" s="4" t="s">
        <v>118</v>
      </c>
      <c r="C62" s="6">
        <v>12665</v>
      </c>
      <c r="D62" s="6">
        <v>22260</v>
      </c>
      <c r="E62" s="6">
        <v>7578</v>
      </c>
      <c r="F62" s="6">
        <v>4625</v>
      </c>
      <c r="G62" s="6">
        <v>210</v>
      </c>
      <c r="H62" s="6">
        <v>71496</v>
      </c>
      <c r="I62" s="6">
        <v>4682.3999999999996</v>
      </c>
      <c r="J62" s="6"/>
      <c r="K62" s="6"/>
      <c r="L62" s="6">
        <v>123516.4</v>
      </c>
    </row>
    <row r="63" spans="1:12" ht="14.55" customHeight="1" x14ac:dyDescent="0.25">
      <c r="A63" s="4" t="s">
        <v>59</v>
      </c>
      <c r="B63" s="4" t="s">
        <v>119</v>
      </c>
      <c r="C63" s="6">
        <v>185306</v>
      </c>
      <c r="D63" s="6">
        <v>525243</v>
      </c>
      <c r="E63" s="6">
        <v>179532</v>
      </c>
      <c r="F63" s="6">
        <v>76015</v>
      </c>
      <c r="G63" s="6">
        <v>7462</v>
      </c>
      <c r="H63" s="6">
        <v>1046064</v>
      </c>
      <c r="I63" s="6">
        <v>140181.6</v>
      </c>
      <c r="J63" s="6"/>
      <c r="K63" s="6"/>
      <c r="L63" s="6">
        <v>2159803.6</v>
      </c>
    </row>
    <row r="64" spans="1:12" ht="14.55" customHeight="1" x14ac:dyDescent="0.25">
      <c r="A64" s="4" t="s">
        <v>59</v>
      </c>
      <c r="B64" s="4" t="s">
        <v>120</v>
      </c>
      <c r="C64" s="6">
        <v>127091</v>
      </c>
      <c r="D64" s="6">
        <v>221511</v>
      </c>
      <c r="E64" s="6">
        <v>79269</v>
      </c>
      <c r="F64" s="6">
        <v>39105</v>
      </c>
      <c r="G64" s="6">
        <v>5446</v>
      </c>
      <c r="H64" s="6">
        <v>497424</v>
      </c>
      <c r="I64" s="6">
        <v>60818.400000000001</v>
      </c>
      <c r="J64" s="6"/>
      <c r="K64" s="6"/>
      <c r="L64" s="6">
        <v>1030664.4</v>
      </c>
    </row>
    <row r="65" spans="1:12" ht="14.55" customHeight="1" x14ac:dyDescent="0.25">
      <c r="A65" s="4" t="s">
        <v>59</v>
      </c>
      <c r="B65" s="4" t="s">
        <v>121</v>
      </c>
      <c r="C65" s="6">
        <v>9406182</v>
      </c>
      <c r="D65" s="6">
        <v>9681298.5999999996</v>
      </c>
      <c r="E65" s="6">
        <v>3407205</v>
      </c>
      <c r="F65" s="6">
        <v>1592235</v>
      </c>
      <c r="G65" s="6">
        <v>157297</v>
      </c>
      <c r="H65" s="6">
        <v>8665092</v>
      </c>
      <c r="I65" s="6">
        <v>2556956.4</v>
      </c>
      <c r="J65" s="6">
        <v>84080.8</v>
      </c>
      <c r="K65" s="6">
        <v>118200</v>
      </c>
      <c r="L65" s="6">
        <v>35668546.799999997</v>
      </c>
    </row>
    <row r="66" spans="1:12" ht="14.55" customHeight="1" x14ac:dyDescent="0.25">
      <c r="A66" s="4" t="s">
        <v>59</v>
      </c>
      <c r="B66" s="4" t="s">
        <v>122</v>
      </c>
      <c r="C66" s="6">
        <v>181607</v>
      </c>
      <c r="D66" s="6">
        <v>493047</v>
      </c>
      <c r="E66" s="6">
        <v>183957</v>
      </c>
      <c r="F66" s="6">
        <v>98615</v>
      </c>
      <c r="G66" s="6">
        <v>2009</v>
      </c>
      <c r="H66" s="6">
        <v>1395012</v>
      </c>
      <c r="I66" s="6">
        <v>119546.4</v>
      </c>
      <c r="J66" s="6">
        <v>6</v>
      </c>
      <c r="K66" s="6">
        <v>24</v>
      </c>
      <c r="L66" s="6">
        <v>2473823.4</v>
      </c>
    </row>
    <row r="67" spans="1:12" ht="14.55" customHeight="1" x14ac:dyDescent="0.25">
      <c r="A67" s="4" t="s">
        <v>60</v>
      </c>
      <c r="B67" s="4" t="s">
        <v>109</v>
      </c>
      <c r="C67" s="6">
        <v>13774058</v>
      </c>
      <c r="D67" s="6">
        <v>22530519</v>
      </c>
      <c r="E67" s="6"/>
      <c r="F67" s="6"/>
      <c r="G67" s="6"/>
      <c r="H67" s="6">
        <v>16701132</v>
      </c>
      <c r="I67" s="6">
        <v>4539280.8</v>
      </c>
      <c r="J67" s="6">
        <v>85873</v>
      </c>
      <c r="K67" s="6">
        <v>92772</v>
      </c>
      <c r="L67" s="6">
        <v>57723634.799999997</v>
      </c>
    </row>
    <row r="68" spans="1:12" ht="14.55" customHeight="1" x14ac:dyDescent="0.25">
      <c r="A68" s="4" t="s">
        <v>60</v>
      </c>
      <c r="B68" s="4" t="s">
        <v>110</v>
      </c>
      <c r="C68" s="6">
        <v>79483</v>
      </c>
      <c r="D68" s="6">
        <v>313905</v>
      </c>
      <c r="E68" s="6"/>
      <c r="F68" s="6"/>
      <c r="G68" s="6"/>
      <c r="H68" s="6">
        <v>582768</v>
      </c>
      <c r="I68" s="6">
        <v>91276.800000000003</v>
      </c>
      <c r="J68" s="6"/>
      <c r="K68" s="6"/>
      <c r="L68" s="6">
        <v>1067432.8</v>
      </c>
    </row>
    <row r="69" spans="1:12" ht="14.55" customHeight="1" x14ac:dyDescent="0.25">
      <c r="A69" s="4" t="s">
        <v>60</v>
      </c>
      <c r="B69" s="4" t="s">
        <v>111</v>
      </c>
      <c r="C69" s="6">
        <v>295947</v>
      </c>
      <c r="D69" s="6">
        <v>1382412</v>
      </c>
      <c r="E69" s="6"/>
      <c r="F69" s="6"/>
      <c r="G69" s="6"/>
      <c r="H69" s="6">
        <v>2505216</v>
      </c>
      <c r="I69" s="6">
        <v>529868.4</v>
      </c>
      <c r="J69" s="6"/>
      <c r="K69" s="6"/>
      <c r="L69" s="6">
        <v>4713443.4000000004</v>
      </c>
    </row>
    <row r="70" spans="1:12" ht="14.55" customHeight="1" x14ac:dyDescent="0.25">
      <c r="A70" s="4" t="s">
        <v>60</v>
      </c>
      <c r="B70" s="4" t="s">
        <v>112</v>
      </c>
      <c r="C70" s="6">
        <v>19044</v>
      </c>
      <c r="D70" s="6">
        <v>97749</v>
      </c>
      <c r="E70" s="6"/>
      <c r="F70" s="6"/>
      <c r="G70" s="6"/>
      <c r="H70" s="6">
        <v>188688</v>
      </c>
      <c r="I70" s="6">
        <v>31704</v>
      </c>
      <c r="J70" s="6"/>
      <c r="K70" s="6"/>
      <c r="L70" s="6">
        <v>337185</v>
      </c>
    </row>
    <row r="71" spans="1:12" ht="14.55" customHeight="1" x14ac:dyDescent="0.25">
      <c r="A71" s="4" t="s">
        <v>60</v>
      </c>
      <c r="B71" s="4" t="s">
        <v>113</v>
      </c>
      <c r="C71" s="6">
        <v>145670</v>
      </c>
      <c r="D71" s="6">
        <v>635727</v>
      </c>
      <c r="E71" s="6"/>
      <c r="F71" s="6"/>
      <c r="G71" s="6"/>
      <c r="H71" s="6">
        <v>1226496</v>
      </c>
      <c r="I71" s="6">
        <v>187558.8</v>
      </c>
      <c r="J71" s="6"/>
      <c r="K71" s="6"/>
      <c r="L71" s="6">
        <v>2195451.7999999998</v>
      </c>
    </row>
    <row r="72" spans="1:12" ht="14.55" customHeight="1" x14ac:dyDescent="0.25">
      <c r="A72" s="4" t="s">
        <v>60</v>
      </c>
      <c r="B72" s="4" t="s">
        <v>114</v>
      </c>
      <c r="C72" s="6">
        <v>125813</v>
      </c>
      <c r="D72" s="6">
        <v>140643</v>
      </c>
      <c r="E72" s="6"/>
      <c r="F72" s="6"/>
      <c r="G72" s="6"/>
      <c r="H72" s="6">
        <v>124896</v>
      </c>
      <c r="I72" s="6">
        <v>22960.799999999999</v>
      </c>
      <c r="J72" s="6"/>
      <c r="K72" s="6"/>
      <c r="L72" s="6">
        <v>414312.8</v>
      </c>
    </row>
    <row r="73" spans="1:12" ht="14.55" customHeight="1" x14ac:dyDescent="0.25">
      <c r="A73" s="4" t="s">
        <v>60</v>
      </c>
      <c r="B73" s="4" t="s">
        <v>98</v>
      </c>
      <c r="C73" s="6">
        <v>5591602</v>
      </c>
      <c r="D73" s="6">
        <v>5724837</v>
      </c>
      <c r="E73" s="6"/>
      <c r="F73" s="6"/>
      <c r="G73" s="6"/>
      <c r="H73" s="6">
        <v>665616</v>
      </c>
      <c r="I73" s="6">
        <v>617419.19999999995</v>
      </c>
      <c r="J73" s="6">
        <v>165.8</v>
      </c>
      <c r="K73" s="6"/>
      <c r="L73" s="6">
        <v>12599640</v>
      </c>
    </row>
    <row r="74" spans="1:12" ht="14.55" customHeight="1" x14ac:dyDescent="0.25">
      <c r="A74" s="4" t="s">
        <v>60</v>
      </c>
      <c r="B74" s="4" t="s">
        <v>115</v>
      </c>
      <c r="C74" s="6">
        <v>88272</v>
      </c>
      <c r="D74" s="6">
        <v>161046</v>
      </c>
      <c r="E74" s="6"/>
      <c r="F74" s="6"/>
      <c r="G74" s="6"/>
      <c r="H74" s="6">
        <v>195480</v>
      </c>
      <c r="I74" s="6">
        <v>53406</v>
      </c>
      <c r="J74" s="6"/>
      <c r="K74" s="6"/>
      <c r="L74" s="6">
        <v>498204</v>
      </c>
    </row>
    <row r="75" spans="1:12" ht="14.55" customHeight="1" x14ac:dyDescent="0.25">
      <c r="A75" s="4" t="s">
        <v>60</v>
      </c>
      <c r="B75" s="4" t="s">
        <v>116</v>
      </c>
      <c r="C75" s="6">
        <v>4371</v>
      </c>
      <c r="D75" s="6">
        <v>18567</v>
      </c>
      <c r="E75" s="6"/>
      <c r="F75" s="6"/>
      <c r="G75" s="6"/>
      <c r="H75" s="6">
        <v>29136</v>
      </c>
      <c r="I75" s="6">
        <v>11594.4</v>
      </c>
      <c r="J75" s="6"/>
      <c r="K75" s="6"/>
      <c r="L75" s="6">
        <v>63668.4</v>
      </c>
    </row>
    <row r="76" spans="1:12" ht="14.55" customHeight="1" x14ac:dyDescent="0.25">
      <c r="A76" s="4" t="s">
        <v>60</v>
      </c>
      <c r="B76" s="4" t="s">
        <v>117</v>
      </c>
      <c r="C76" s="6">
        <v>41761</v>
      </c>
      <c r="D76" s="6">
        <v>156600</v>
      </c>
      <c r="E76" s="6"/>
      <c r="F76" s="6"/>
      <c r="G76" s="6"/>
      <c r="H76" s="6">
        <v>296088</v>
      </c>
      <c r="I76" s="6">
        <v>37668</v>
      </c>
      <c r="J76" s="6"/>
      <c r="K76" s="6"/>
      <c r="L76" s="6">
        <v>532117</v>
      </c>
    </row>
    <row r="77" spans="1:12" ht="14.55" customHeight="1" x14ac:dyDescent="0.25">
      <c r="A77" s="4" t="s">
        <v>60</v>
      </c>
      <c r="B77" s="4" t="s">
        <v>118</v>
      </c>
      <c r="C77" s="6">
        <v>9680</v>
      </c>
      <c r="D77" s="6">
        <v>29379</v>
      </c>
      <c r="E77" s="6"/>
      <c r="F77" s="6"/>
      <c r="G77" s="6"/>
      <c r="H77" s="6">
        <v>70068</v>
      </c>
      <c r="I77" s="6">
        <v>4743.6000000000004</v>
      </c>
      <c r="J77" s="6"/>
      <c r="K77" s="6"/>
      <c r="L77" s="6">
        <v>113870.6</v>
      </c>
    </row>
    <row r="78" spans="1:12" ht="14.55" customHeight="1" x14ac:dyDescent="0.25">
      <c r="A78" s="4" t="s">
        <v>60</v>
      </c>
      <c r="B78" s="4" t="s">
        <v>119</v>
      </c>
      <c r="C78" s="6">
        <v>189555</v>
      </c>
      <c r="D78" s="6">
        <v>755847</v>
      </c>
      <c r="E78" s="6"/>
      <c r="F78" s="6"/>
      <c r="G78" s="6"/>
      <c r="H78" s="6">
        <v>1096944</v>
      </c>
      <c r="I78" s="6">
        <v>182889.60000000001</v>
      </c>
      <c r="J78" s="6"/>
      <c r="K78" s="6"/>
      <c r="L78" s="6">
        <v>2225235.6</v>
      </c>
    </row>
    <row r="79" spans="1:12" ht="14.55" customHeight="1" x14ac:dyDescent="0.25">
      <c r="A79" s="4" t="s">
        <v>60</v>
      </c>
      <c r="B79" s="4" t="s">
        <v>120</v>
      </c>
      <c r="C79" s="6">
        <v>110896</v>
      </c>
      <c r="D79" s="6">
        <v>270645</v>
      </c>
      <c r="E79" s="6"/>
      <c r="F79" s="6"/>
      <c r="G79" s="6"/>
      <c r="H79" s="6">
        <v>412212</v>
      </c>
      <c r="I79" s="6">
        <v>62493.599999999999</v>
      </c>
      <c r="J79" s="6"/>
      <c r="K79" s="6"/>
      <c r="L79" s="6">
        <v>856246.6</v>
      </c>
    </row>
    <row r="80" spans="1:12" ht="14.55" customHeight="1" x14ac:dyDescent="0.25">
      <c r="A80" s="4" t="s">
        <v>60</v>
      </c>
      <c r="B80" s="4" t="s">
        <v>121</v>
      </c>
      <c r="C80" s="6">
        <v>6926503</v>
      </c>
      <c r="D80" s="6">
        <v>12218229</v>
      </c>
      <c r="E80" s="6"/>
      <c r="F80" s="6"/>
      <c r="G80" s="6"/>
      <c r="H80" s="6">
        <v>8036016</v>
      </c>
      <c r="I80" s="6">
        <v>2577680.4</v>
      </c>
      <c r="J80" s="6">
        <v>85707.199999999997</v>
      </c>
      <c r="K80" s="6">
        <v>92772</v>
      </c>
      <c r="L80" s="6">
        <v>29936907.600000001</v>
      </c>
    </row>
    <row r="81" spans="1:12" ht="14.55" customHeight="1" x14ac:dyDescent="0.25">
      <c r="A81" s="4" t="s">
        <v>60</v>
      </c>
      <c r="B81" s="4" t="s">
        <v>122</v>
      </c>
      <c r="C81" s="6">
        <v>145461</v>
      </c>
      <c r="D81" s="6">
        <v>624933</v>
      </c>
      <c r="E81" s="6"/>
      <c r="F81" s="6"/>
      <c r="G81" s="6"/>
      <c r="H81" s="6">
        <v>1271508</v>
      </c>
      <c r="I81" s="6">
        <v>128017.2</v>
      </c>
      <c r="J81" s="6"/>
      <c r="K81" s="6"/>
      <c r="L81" s="6">
        <v>2169919.2000000002</v>
      </c>
    </row>
    <row r="82" spans="1:12" ht="14.55" customHeight="1" x14ac:dyDescent="0.25">
      <c r="A82" s="4" t="s">
        <v>61</v>
      </c>
      <c r="B82" s="4" t="s">
        <v>109</v>
      </c>
      <c r="C82" s="6">
        <v>4887863</v>
      </c>
      <c r="D82" s="6">
        <v>9093045</v>
      </c>
      <c r="E82" s="6"/>
      <c r="F82" s="6"/>
      <c r="G82" s="6"/>
      <c r="H82" s="6">
        <v>5968548</v>
      </c>
      <c r="I82" s="6">
        <v>4294555.2</v>
      </c>
      <c r="J82" s="6">
        <v>63290.8</v>
      </c>
      <c r="K82" s="6">
        <v>44160</v>
      </c>
      <c r="L82" s="6">
        <v>24351462</v>
      </c>
    </row>
    <row r="83" spans="1:12" ht="14.55" customHeight="1" x14ac:dyDescent="0.25">
      <c r="A83" s="4" t="s">
        <v>61</v>
      </c>
      <c r="B83" s="4" t="s">
        <v>110</v>
      </c>
      <c r="C83" s="6">
        <v>32202</v>
      </c>
      <c r="D83" s="6">
        <v>144732</v>
      </c>
      <c r="E83" s="6"/>
      <c r="F83" s="6"/>
      <c r="G83" s="6"/>
      <c r="H83" s="6">
        <v>210756</v>
      </c>
      <c r="I83" s="6">
        <v>89930.4</v>
      </c>
      <c r="J83" s="6"/>
      <c r="K83" s="6"/>
      <c r="L83" s="6">
        <v>477620.4</v>
      </c>
    </row>
    <row r="84" spans="1:12" ht="14.55" customHeight="1" x14ac:dyDescent="0.25">
      <c r="A84" s="4" t="s">
        <v>61</v>
      </c>
      <c r="B84" s="4" t="s">
        <v>111</v>
      </c>
      <c r="C84" s="6">
        <v>100970</v>
      </c>
      <c r="D84" s="6">
        <v>539331</v>
      </c>
      <c r="E84" s="6"/>
      <c r="F84" s="6"/>
      <c r="G84" s="6"/>
      <c r="H84" s="6">
        <v>757224</v>
      </c>
      <c r="I84" s="6">
        <v>392511.6</v>
      </c>
      <c r="J84" s="6"/>
      <c r="K84" s="6"/>
      <c r="L84" s="6">
        <v>1790036.6</v>
      </c>
    </row>
    <row r="85" spans="1:12" ht="14.55" customHeight="1" x14ac:dyDescent="0.25">
      <c r="A85" s="4" t="s">
        <v>61</v>
      </c>
      <c r="B85" s="4" t="s">
        <v>112</v>
      </c>
      <c r="C85" s="6">
        <v>9679</v>
      </c>
      <c r="D85" s="6">
        <v>53733</v>
      </c>
      <c r="E85" s="6"/>
      <c r="F85" s="6"/>
      <c r="G85" s="6"/>
      <c r="H85" s="6">
        <v>76668</v>
      </c>
      <c r="I85" s="6">
        <v>35710.800000000003</v>
      </c>
      <c r="J85" s="6"/>
      <c r="K85" s="6"/>
      <c r="L85" s="6">
        <v>175790.8</v>
      </c>
    </row>
    <row r="86" spans="1:12" ht="14.55" customHeight="1" x14ac:dyDescent="0.25">
      <c r="A86" s="4" t="s">
        <v>61</v>
      </c>
      <c r="B86" s="4" t="s">
        <v>113</v>
      </c>
      <c r="C86" s="6">
        <v>56354</v>
      </c>
      <c r="D86" s="6">
        <v>283335</v>
      </c>
      <c r="E86" s="6"/>
      <c r="F86" s="6"/>
      <c r="G86" s="6"/>
      <c r="H86" s="6">
        <v>443244</v>
      </c>
      <c r="I86" s="6">
        <v>175240.8</v>
      </c>
      <c r="J86" s="6"/>
      <c r="K86" s="6"/>
      <c r="L86" s="6">
        <v>958173.8</v>
      </c>
    </row>
    <row r="87" spans="1:12" ht="14.55" customHeight="1" x14ac:dyDescent="0.25">
      <c r="A87" s="4" t="s">
        <v>61</v>
      </c>
      <c r="B87" s="4" t="s">
        <v>114</v>
      </c>
      <c r="C87" s="6">
        <v>52230</v>
      </c>
      <c r="D87" s="6">
        <v>50859</v>
      </c>
      <c r="E87" s="6"/>
      <c r="F87" s="6"/>
      <c r="G87" s="6"/>
      <c r="H87" s="6">
        <v>42480</v>
      </c>
      <c r="I87" s="6">
        <v>17452.8</v>
      </c>
      <c r="J87" s="6"/>
      <c r="K87" s="6"/>
      <c r="L87" s="6">
        <v>163021.79999999999</v>
      </c>
    </row>
    <row r="88" spans="1:12" ht="14.55" customHeight="1" x14ac:dyDescent="0.25">
      <c r="A88" s="4" t="s">
        <v>61</v>
      </c>
      <c r="B88" s="4" t="s">
        <v>98</v>
      </c>
      <c r="C88" s="6">
        <v>2149862</v>
      </c>
      <c r="D88" s="6">
        <v>2234373</v>
      </c>
      <c r="E88" s="6"/>
      <c r="F88" s="6"/>
      <c r="G88" s="6"/>
      <c r="H88" s="6">
        <v>243252</v>
      </c>
      <c r="I88" s="6">
        <v>515634</v>
      </c>
      <c r="J88" s="6">
        <v>111.2</v>
      </c>
      <c r="K88" s="6"/>
      <c r="L88" s="6">
        <v>5143232.2</v>
      </c>
    </row>
    <row r="89" spans="1:12" ht="14.55" customHeight="1" x14ac:dyDescent="0.25">
      <c r="A89" s="4" t="s">
        <v>61</v>
      </c>
      <c r="B89" s="4" t="s">
        <v>115</v>
      </c>
      <c r="C89" s="6">
        <v>34938</v>
      </c>
      <c r="D89" s="6">
        <v>68937</v>
      </c>
      <c r="E89" s="6"/>
      <c r="F89" s="6"/>
      <c r="G89" s="6"/>
      <c r="H89" s="6">
        <v>66684</v>
      </c>
      <c r="I89" s="6">
        <v>47668.800000000003</v>
      </c>
      <c r="J89" s="6"/>
      <c r="K89" s="6"/>
      <c r="L89" s="6">
        <v>218227.8</v>
      </c>
    </row>
    <row r="90" spans="1:12" ht="14.55" customHeight="1" x14ac:dyDescent="0.25">
      <c r="A90" s="4" t="s">
        <v>61</v>
      </c>
      <c r="B90" s="4" t="s">
        <v>116</v>
      </c>
      <c r="C90" s="6">
        <v>2349</v>
      </c>
      <c r="D90" s="6">
        <v>8559</v>
      </c>
      <c r="E90" s="6"/>
      <c r="F90" s="6"/>
      <c r="G90" s="6"/>
      <c r="H90" s="6">
        <v>11232</v>
      </c>
      <c r="I90" s="6">
        <v>11514</v>
      </c>
      <c r="J90" s="6"/>
      <c r="K90" s="6"/>
      <c r="L90" s="6">
        <v>33654</v>
      </c>
    </row>
    <row r="91" spans="1:12" ht="14.55" customHeight="1" x14ac:dyDescent="0.25">
      <c r="A91" s="4" t="s">
        <v>61</v>
      </c>
      <c r="B91" s="4" t="s">
        <v>117</v>
      </c>
      <c r="C91" s="6">
        <v>16713</v>
      </c>
      <c r="D91" s="6">
        <v>69096</v>
      </c>
      <c r="E91" s="6"/>
      <c r="F91" s="6"/>
      <c r="G91" s="6"/>
      <c r="H91" s="6">
        <v>114444</v>
      </c>
      <c r="I91" s="6">
        <v>35235.599999999999</v>
      </c>
      <c r="J91" s="6"/>
      <c r="K91" s="6"/>
      <c r="L91" s="6">
        <v>235488.6</v>
      </c>
    </row>
    <row r="92" spans="1:12" ht="14.55" customHeight="1" x14ac:dyDescent="0.25">
      <c r="A92" s="4" t="s">
        <v>61</v>
      </c>
      <c r="B92" s="4" t="s">
        <v>118</v>
      </c>
      <c r="C92" s="6">
        <v>3392</v>
      </c>
      <c r="D92" s="6">
        <v>12792</v>
      </c>
      <c r="E92" s="6"/>
      <c r="F92" s="6"/>
      <c r="G92" s="6"/>
      <c r="H92" s="6">
        <v>27636</v>
      </c>
      <c r="I92" s="6">
        <v>5142</v>
      </c>
      <c r="J92" s="6"/>
      <c r="K92" s="6"/>
      <c r="L92" s="6">
        <v>48962</v>
      </c>
    </row>
    <row r="93" spans="1:12" ht="14.55" customHeight="1" x14ac:dyDescent="0.25">
      <c r="A93" s="4" t="s">
        <v>61</v>
      </c>
      <c r="B93" s="4" t="s">
        <v>119</v>
      </c>
      <c r="C93" s="6">
        <v>78061</v>
      </c>
      <c r="D93" s="6">
        <v>343449</v>
      </c>
      <c r="E93" s="6"/>
      <c r="F93" s="6"/>
      <c r="G93" s="6"/>
      <c r="H93" s="6">
        <v>400920</v>
      </c>
      <c r="I93" s="6">
        <v>189433.2</v>
      </c>
      <c r="J93" s="6"/>
      <c r="K93" s="6"/>
      <c r="L93" s="6">
        <v>1011863.2</v>
      </c>
    </row>
    <row r="94" spans="1:12" ht="14.55" customHeight="1" x14ac:dyDescent="0.25">
      <c r="A94" s="4" t="s">
        <v>61</v>
      </c>
      <c r="B94" s="4" t="s">
        <v>120</v>
      </c>
      <c r="C94" s="6">
        <v>41832</v>
      </c>
      <c r="D94" s="6">
        <v>118977</v>
      </c>
      <c r="E94" s="6"/>
      <c r="F94" s="6"/>
      <c r="G94" s="6"/>
      <c r="H94" s="6">
        <v>143016</v>
      </c>
      <c r="I94" s="6">
        <v>59042.400000000001</v>
      </c>
      <c r="J94" s="6"/>
      <c r="K94" s="6"/>
      <c r="L94" s="6">
        <v>362867.4</v>
      </c>
    </row>
    <row r="95" spans="1:12" ht="14.55" customHeight="1" x14ac:dyDescent="0.25">
      <c r="A95" s="4" t="s">
        <v>61</v>
      </c>
      <c r="B95" s="4" t="s">
        <v>121</v>
      </c>
      <c r="C95" s="6">
        <v>2257929</v>
      </c>
      <c r="D95" s="6">
        <v>4905126</v>
      </c>
      <c r="E95" s="6"/>
      <c r="F95" s="6"/>
      <c r="G95" s="6"/>
      <c r="H95" s="6">
        <v>3006984</v>
      </c>
      <c r="I95" s="6">
        <v>2601094.7999999998</v>
      </c>
      <c r="J95" s="6">
        <v>63179.6</v>
      </c>
      <c r="K95" s="6">
        <v>44160</v>
      </c>
      <c r="L95" s="6">
        <v>12878473.4</v>
      </c>
    </row>
    <row r="96" spans="1:12" ht="14.55" customHeight="1" x14ac:dyDescent="0.25">
      <c r="A96" s="4" t="s">
        <v>61</v>
      </c>
      <c r="B96" s="4" t="s">
        <v>122</v>
      </c>
      <c r="C96" s="6">
        <v>51352</v>
      </c>
      <c r="D96" s="6">
        <v>259746</v>
      </c>
      <c r="E96" s="6"/>
      <c r="F96" s="6"/>
      <c r="G96" s="6"/>
      <c r="H96" s="6">
        <v>424008</v>
      </c>
      <c r="I96" s="6">
        <v>118944</v>
      </c>
      <c r="J96" s="6"/>
      <c r="K96" s="6"/>
      <c r="L96" s="6">
        <v>854050</v>
      </c>
    </row>
    <row r="97" spans="1:12" ht="14.55" customHeight="1" x14ac:dyDescent="0.25">
      <c r="A97" s="4" t="s">
        <v>62</v>
      </c>
      <c r="B97" s="4" t="s">
        <v>109</v>
      </c>
      <c r="C97" s="6">
        <v>22997339.199999999</v>
      </c>
      <c r="D97" s="6">
        <v>30139867.800000001</v>
      </c>
      <c r="E97" s="6"/>
      <c r="F97" s="6"/>
      <c r="G97" s="6"/>
      <c r="H97" s="6">
        <v>21952992</v>
      </c>
      <c r="I97" s="6">
        <v>4361703.4000000004</v>
      </c>
      <c r="J97" s="6">
        <v>123791.8</v>
      </c>
      <c r="K97" s="6">
        <v>149412</v>
      </c>
      <c r="L97" s="6">
        <v>79725106.200000003</v>
      </c>
    </row>
    <row r="98" spans="1:12" ht="14.55" customHeight="1" x14ac:dyDescent="0.25">
      <c r="A98" s="4" t="s">
        <v>62</v>
      </c>
      <c r="B98" s="4" t="s">
        <v>110</v>
      </c>
      <c r="C98" s="6">
        <v>182066</v>
      </c>
      <c r="D98" s="6">
        <v>577158</v>
      </c>
      <c r="E98" s="6"/>
      <c r="F98" s="6"/>
      <c r="G98" s="6"/>
      <c r="H98" s="6">
        <v>984108</v>
      </c>
      <c r="I98" s="6">
        <v>112125.6</v>
      </c>
      <c r="J98" s="6">
        <v>1</v>
      </c>
      <c r="K98" s="6"/>
      <c r="L98" s="6">
        <v>1855458.6</v>
      </c>
    </row>
    <row r="99" spans="1:12" ht="14.55" customHeight="1" x14ac:dyDescent="0.25">
      <c r="A99" s="4" t="s">
        <v>62</v>
      </c>
      <c r="B99" s="4" t="s">
        <v>111</v>
      </c>
      <c r="C99" s="6">
        <v>260160</v>
      </c>
      <c r="D99" s="6">
        <v>1016742</v>
      </c>
      <c r="E99" s="6"/>
      <c r="F99" s="6"/>
      <c r="G99" s="6"/>
      <c r="H99" s="6">
        <v>1852356</v>
      </c>
      <c r="I99" s="6">
        <v>250791.6</v>
      </c>
      <c r="J99" s="6"/>
      <c r="K99" s="6"/>
      <c r="L99" s="6">
        <v>3380049.6</v>
      </c>
    </row>
    <row r="100" spans="1:12" ht="14.55" customHeight="1" x14ac:dyDescent="0.25">
      <c r="A100" s="4" t="s">
        <v>62</v>
      </c>
      <c r="B100" s="4" t="s">
        <v>112</v>
      </c>
      <c r="C100" s="6">
        <v>48538</v>
      </c>
      <c r="D100" s="6">
        <v>196755</v>
      </c>
      <c r="E100" s="6"/>
      <c r="F100" s="6"/>
      <c r="G100" s="6"/>
      <c r="H100" s="6">
        <v>359472</v>
      </c>
      <c r="I100" s="6">
        <v>40856.400000000001</v>
      </c>
      <c r="J100" s="6">
        <v>1</v>
      </c>
      <c r="K100" s="6"/>
      <c r="L100" s="6">
        <v>645622.4</v>
      </c>
    </row>
    <row r="101" spans="1:12" ht="14.55" customHeight="1" x14ac:dyDescent="0.25">
      <c r="A101" s="4" t="s">
        <v>62</v>
      </c>
      <c r="B101" s="4" t="s">
        <v>113</v>
      </c>
      <c r="C101" s="6">
        <v>296840</v>
      </c>
      <c r="D101" s="6">
        <v>1010820</v>
      </c>
      <c r="E101" s="6"/>
      <c r="F101" s="6"/>
      <c r="G101" s="6"/>
      <c r="H101" s="6">
        <v>1834884</v>
      </c>
      <c r="I101" s="6">
        <v>200020.8</v>
      </c>
      <c r="J101" s="6">
        <v>2</v>
      </c>
      <c r="K101" s="6"/>
      <c r="L101" s="6">
        <v>3342566.8</v>
      </c>
    </row>
    <row r="102" spans="1:12" ht="14.55" customHeight="1" x14ac:dyDescent="0.25">
      <c r="A102" s="4" t="s">
        <v>62</v>
      </c>
      <c r="B102" s="4" t="s">
        <v>114</v>
      </c>
      <c r="C102" s="6">
        <v>189115</v>
      </c>
      <c r="D102" s="6">
        <v>201435</v>
      </c>
      <c r="E102" s="6"/>
      <c r="F102" s="6"/>
      <c r="G102" s="6"/>
      <c r="H102" s="6">
        <v>162288</v>
      </c>
      <c r="I102" s="6">
        <v>23378.400000000001</v>
      </c>
      <c r="J102" s="6"/>
      <c r="K102" s="6"/>
      <c r="L102" s="6">
        <v>576216.4</v>
      </c>
    </row>
    <row r="103" spans="1:12" ht="14.55" customHeight="1" x14ac:dyDescent="0.25">
      <c r="A103" s="4" t="s">
        <v>62</v>
      </c>
      <c r="B103" s="4" t="s">
        <v>98</v>
      </c>
      <c r="C103" s="6">
        <v>8492945.1999999993</v>
      </c>
      <c r="D103" s="6">
        <v>7715345.4000000004</v>
      </c>
      <c r="E103" s="6"/>
      <c r="F103" s="6"/>
      <c r="G103" s="6"/>
      <c r="H103" s="6">
        <v>840264</v>
      </c>
      <c r="I103" s="6">
        <v>588523.19999999995</v>
      </c>
      <c r="J103" s="6">
        <v>278.2</v>
      </c>
      <c r="K103" s="6"/>
      <c r="L103" s="6">
        <v>17637356</v>
      </c>
    </row>
    <row r="104" spans="1:12" ht="14.55" customHeight="1" x14ac:dyDescent="0.25">
      <c r="A104" s="4" t="s">
        <v>62</v>
      </c>
      <c r="B104" s="4" t="s">
        <v>115</v>
      </c>
      <c r="C104" s="6">
        <v>147594</v>
      </c>
      <c r="D104" s="6">
        <v>260085</v>
      </c>
      <c r="E104" s="6"/>
      <c r="F104" s="6"/>
      <c r="G104" s="6"/>
      <c r="H104" s="6">
        <v>289272</v>
      </c>
      <c r="I104" s="6">
        <v>53816.4</v>
      </c>
      <c r="J104" s="6"/>
      <c r="K104" s="6"/>
      <c r="L104" s="6">
        <v>750767.4</v>
      </c>
    </row>
    <row r="105" spans="1:12" ht="14.55" customHeight="1" x14ac:dyDescent="0.25">
      <c r="A105" s="4" t="s">
        <v>62</v>
      </c>
      <c r="B105" s="4" t="s">
        <v>116</v>
      </c>
      <c r="C105" s="6">
        <v>5826</v>
      </c>
      <c r="D105" s="6">
        <v>23832</v>
      </c>
      <c r="E105" s="6"/>
      <c r="F105" s="6"/>
      <c r="G105" s="6"/>
      <c r="H105" s="6">
        <v>34500</v>
      </c>
      <c r="I105" s="6">
        <v>6830.4</v>
      </c>
      <c r="J105" s="6"/>
      <c r="K105" s="6"/>
      <c r="L105" s="6">
        <v>70988.399999999994</v>
      </c>
    </row>
    <row r="106" spans="1:12" ht="14.55" customHeight="1" x14ac:dyDescent="0.25">
      <c r="A106" s="4" t="s">
        <v>62</v>
      </c>
      <c r="B106" s="4" t="s">
        <v>117</v>
      </c>
      <c r="C106" s="6">
        <v>96951</v>
      </c>
      <c r="D106" s="6">
        <v>289164</v>
      </c>
      <c r="E106" s="6"/>
      <c r="F106" s="6"/>
      <c r="G106" s="6"/>
      <c r="H106" s="6">
        <v>507120</v>
      </c>
      <c r="I106" s="6">
        <v>40056</v>
      </c>
      <c r="J106" s="6"/>
      <c r="K106" s="6"/>
      <c r="L106" s="6">
        <v>933291</v>
      </c>
    </row>
    <row r="107" spans="1:12" ht="14.55" customHeight="1" x14ac:dyDescent="0.25">
      <c r="A107" s="4" t="s">
        <v>62</v>
      </c>
      <c r="B107" s="4" t="s">
        <v>118</v>
      </c>
      <c r="C107" s="6">
        <v>21423</v>
      </c>
      <c r="D107" s="6">
        <v>47007</v>
      </c>
      <c r="E107" s="6"/>
      <c r="F107" s="6"/>
      <c r="G107" s="6"/>
      <c r="H107" s="6">
        <v>107916</v>
      </c>
      <c r="I107" s="6">
        <v>5436</v>
      </c>
      <c r="J107" s="6"/>
      <c r="K107" s="6"/>
      <c r="L107" s="6">
        <v>181782</v>
      </c>
    </row>
    <row r="108" spans="1:12" ht="14.55" customHeight="1" x14ac:dyDescent="0.25">
      <c r="A108" s="4" t="s">
        <v>62</v>
      </c>
      <c r="B108" s="4" t="s">
        <v>119</v>
      </c>
      <c r="C108" s="6">
        <v>478686.2</v>
      </c>
      <c r="D108" s="6">
        <v>1480708.2</v>
      </c>
      <c r="E108" s="6"/>
      <c r="F108" s="6"/>
      <c r="G108" s="6"/>
      <c r="H108" s="6">
        <v>2057040</v>
      </c>
      <c r="I108" s="6">
        <v>241822.8</v>
      </c>
      <c r="J108" s="6"/>
      <c r="K108" s="6"/>
      <c r="L108" s="6">
        <v>4258257.2</v>
      </c>
    </row>
    <row r="109" spans="1:12" ht="14.55" customHeight="1" x14ac:dyDescent="0.25">
      <c r="A109" s="4" t="s">
        <v>62</v>
      </c>
      <c r="B109" s="4" t="s">
        <v>120</v>
      </c>
      <c r="C109" s="6">
        <v>199794</v>
      </c>
      <c r="D109" s="6">
        <v>464778</v>
      </c>
      <c r="E109" s="6"/>
      <c r="F109" s="6"/>
      <c r="G109" s="6"/>
      <c r="H109" s="6">
        <v>680352</v>
      </c>
      <c r="I109" s="6">
        <v>69205.2</v>
      </c>
      <c r="J109" s="6"/>
      <c r="K109" s="6"/>
      <c r="L109" s="6">
        <v>1414129.2</v>
      </c>
    </row>
    <row r="110" spans="1:12" ht="14.55" customHeight="1" x14ac:dyDescent="0.25">
      <c r="A110" s="4" t="s">
        <v>62</v>
      </c>
      <c r="B110" s="4" t="s">
        <v>121</v>
      </c>
      <c r="C110" s="6">
        <v>12260050.800000001</v>
      </c>
      <c r="D110" s="6">
        <v>15871570.199999999</v>
      </c>
      <c r="E110" s="6"/>
      <c r="F110" s="6"/>
      <c r="G110" s="6"/>
      <c r="H110" s="6">
        <v>10413840</v>
      </c>
      <c r="I110" s="6">
        <v>2599492.6</v>
      </c>
      <c r="J110" s="6">
        <v>123508.6</v>
      </c>
      <c r="K110" s="6">
        <v>149412</v>
      </c>
      <c r="L110" s="6">
        <v>41417874.200000003</v>
      </c>
    </row>
    <row r="111" spans="1:12" ht="14.55" customHeight="1" x14ac:dyDescent="0.25">
      <c r="A111" s="4" t="s">
        <v>62</v>
      </c>
      <c r="B111" s="4" t="s">
        <v>122</v>
      </c>
      <c r="C111" s="6">
        <v>317350</v>
      </c>
      <c r="D111" s="6">
        <v>984468</v>
      </c>
      <c r="E111" s="6"/>
      <c r="F111" s="6"/>
      <c r="G111" s="6"/>
      <c r="H111" s="6">
        <v>1829580</v>
      </c>
      <c r="I111" s="6">
        <v>129348</v>
      </c>
      <c r="J111" s="6">
        <v>1</v>
      </c>
      <c r="K111" s="6"/>
      <c r="L111" s="6">
        <v>3260747</v>
      </c>
    </row>
    <row r="112" spans="1:12" x14ac:dyDescent="0.25">
      <c r="A112" s="4"/>
      <c r="B112" s="4"/>
      <c r="C112" s="6"/>
      <c r="D112" s="6"/>
      <c r="E112" s="6"/>
      <c r="F112" s="6"/>
      <c r="G112" s="6"/>
      <c r="H112" s="6"/>
      <c r="I112" s="6"/>
      <c r="J112" s="6"/>
      <c r="K112" s="6"/>
      <c r="L112" s="6"/>
    </row>
    <row r="113" spans="1:12" x14ac:dyDescent="0.25">
      <c r="A113" s="4"/>
      <c r="B113" s="4"/>
      <c r="C113" s="6"/>
      <c r="D113" s="6"/>
      <c r="E113" s="6"/>
      <c r="F113" s="6"/>
      <c r="G113" s="6"/>
      <c r="H113" s="6"/>
      <c r="I113" s="6"/>
      <c r="J113" s="6"/>
      <c r="K113" s="6"/>
      <c r="L113" s="6"/>
    </row>
    <row r="114" spans="1:12" x14ac:dyDescent="0.25">
      <c r="A114" s="4"/>
      <c r="B114" s="4"/>
      <c r="C114" s="6"/>
      <c r="D114" s="6"/>
      <c r="E114" s="6"/>
      <c r="F114" s="6"/>
      <c r="G114" s="6"/>
      <c r="H114" s="6"/>
      <c r="I114" s="6"/>
      <c r="J114" s="6"/>
      <c r="K114" s="6"/>
      <c r="L114" s="6"/>
    </row>
    <row r="115" spans="1:12" x14ac:dyDescent="0.25">
      <c r="A115" s="4"/>
      <c r="B115" s="4"/>
      <c r="C115" s="6"/>
      <c r="D115" s="6"/>
      <c r="E115" s="6"/>
      <c r="F115" s="6"/>
      <c r="G115" s="6"/>
      <c r="H115" s="6"/>
      <c r="I115" s="6"/>
      <c r="J115" s="6"/>
      <c r="K115" s="6"/>
      <c r="L115" s="6"/>
    </row>
    <row r="116" spans="1:12" x14ac:dyDescent="0.25">
      <c r="A116" s="4"/>
      <c r="B116" s="4"/>
      <c r="C116" s="6"/>
      <c r="D116" s="6"/>
      <c r="E116" s="6"/>
      <c r="F116" s="6"/>
      <c r="G116" s="6"/>
      <c r="H116" s="6"/>
      <c r="I116" s="6"/>
      <c r="J116" s="6"/>
      <c r="K116" s="6"/>
      <c r="L116" s="6"/>
    </row>
    <row r="117" spans="1:12" x14ac:dyDescent="0.25">
      <c r="A117" s="4"/>
      <c r="B117" s="4"/>
      <c r="C117" s="6"/>
      <c r="D117" s="6"/>
      <c r="E117" s="6"/>
      <c r="F117" s="6"/>
      <c r="G117" s="6"/>
      <c r="H117" s="6"/>
      <c r="I117" s="6"/>
      <c r="J117" s="6"/>
      <c r="K117" s="6"/>
      <c r="L117" s="6"/>
    </row>
  </sheetData>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62"/>
  <sheetViews>
    <sheetView showGridLines="0" workbookViewId="0"/>
  </sheetViews>
  <sheetFormatPr defaultColWidth="11.5546875" defaultRowHeight="13.2" x14ac:dyDescent="0.25"/>
  <cols>
    <col min="1" max="1" width="20.6640625" customWidth="1"/>
    <col min="2" max="2" width="35.6640625" customWidth="1"/>
    <col min="3" max="11" width="14.6640625" customWidth="1"/>
    <col min="12" max="12" width="37.6640625" customWidth="1"/>
    <col min="13" max="13" width="14.6640625" customWidth="1"/>
  </cols>
  <sheetData>
    <row r="1" spans="1:13" ht="14.55" customHeight="1" x14ac:dyDescent="0.25">
      <c r="A1" s="1" t="s">
        <v>141</v>
      </c>
    </row>
    <row r="2" spans="1:13" ht="28.95" customHeight="1" x14ac:dyDescent="0.25">
      <c r="A2" s="1" t="s">
        <v>42</v>
      </c>
    </row>
    <row r="3" spans="1:13" ht="14.55" customHeight="1" x14ac:dyDescent="0.25">
      <c r="A3" t="s">
        <v>43</v>
      </c>
    </row>
    <row r="4" spans="1:13" ht="28.95" customHeight="1" x14ac:dyDescent="0.25">
      <c r="A4" s="3" t="s">
        <v>3</v>
      </c>
      <c r="B4" s="3" t="s">
        <v>37</v>
      </c>
      <c r="C4" s="3" t="s">
        <v>39</v>
      </c>
      <c r="D4" s="5" t="s">
        <v>46</v>
      </c>
      <c r="E4" s="5" t="s">
        <v>47</v>
      </c>
      <c r="F4" s="5" t="s">
        <v>48</v>
      </c>
      <c r="G4" s="5" t="s">
        <v>49</v>
      </c>
      <c r="H4" s="5" t="s">
        <v>50</v>
      </c>
      <c r="I4" s="5" t="s">
        <v>51</v>
      </c>
      <c r="J4" s="5" t="s">
        <v>52</v>
      </c>
      <c r="K4" s="5" t="s">
        <v>53</v>
      </c>
      <c r="L4" s="5" t="s">
        <v>54</v>
      </c>
      <c r="M4" s="5" t="s">
        <v>55</v>
      </c>
    </row>
    <row r="5" spans="1:13" ht="14.55" customHeight="1" x14ac:dyDescent="0.25">
      <c r="A5" s="4" t="s">
        <v>56</v>
      </c>
      <c r="B5" s="4" t="s">
        <v>109</v>
      </c>
      <c r="C5" s="4" t="s">
        <v>109</v>
      </c>
      <c r="D5" s="6">
        <v>22783944</v>
      </c>
      <c r="E5" s="6">
        <v>1521</v>
      </c>
      <c r="F5" s="6">
        <v>20402349</v>
      </c>
      <c r="G5" s="6">
        <v>12084135</v>
      </c>
      <c r="H5" s="6">
        <v>782607</v>
      </c>
      <c r="I5" s="6">
        <v>15823488</v>
      </c>
      <c r="J5" s="6">
        <v>4727060.4000000004</v>
      </c>
      <c r="K5" s="6">
        <v>66645.8</v>
      </c>
      <c r="L5" s="6">
        <v>117648</v>
      </c>
      <c r="M5" s="6">
        <v>76789398.200000003</v>
      </c>
    </row>
    <row r="6" spans="1:13" ht="14.55" customHeight="1" x14ac:dyDescent="0.25">
      <c r="A6" s="4" t="s">
        <v>56</v>
      </c>
      <c r="B6" s="4" t="s">
        <v>109</v>
      </c>
      <c r="C6" s="4" t="s">
        <v>124</v>
      </c>
      <c r="D6" s="6">
        <v>70023</v>
      </c>
      <c r="E6" s="6"/>
      <c r="F6" s="6">
        <v>256029</v>
      </c>
      <c r="G6" s="6">
        <v>72675</v>
      </c>
      <c r="H6" s="6">
        <v>889</v>
      </c>
      <c r="I6" s="6">
        <v>17964</v>
      </c>
      <c r="J6" s="6">
        <v>5469.6</v>
      </c>
      <c r="K6" s="6">
        <v>8</v>
      </c>
      <c r="L6" s="6">
        <v>12</v>
      </c>
      <c r="M6" s="6">
        <v>423069.6</v>
      </c>
    </row>
    <row r="7" spans="1:13" ht="14.55" customHeight="1" x14ac:dyDescent="0.25">
      <c r="A7" s="4" t="s">
        <v>56</v>
      </c>
      <c r="B7" s="4" t="s">
        <v>109</v>
      </c>
      <c r="C7" s="4" t="s">
        <v>125</v>
      </c>
      <c r="D7" s="6">
        <v>2114260</v>
      </c>
      <c r="E7" s="6">
        <v>9</v>
      </c>
      <c r="F7" s="6">
        <v>2349795</v>
      </c>
      <c r="G7" s="6">
        <v>1803310</v>
      </c>
      <c r="H7" s="6">
        <v>6237</v>
      </c>
      <c r="I7" s="6">
        <v>209004</v>
      </c>
      <c r="J7" s="6">
        <v>160101.6</v>
      </c>
      <c r="K7" s="6">
        <v>149.4</v>
      </c>
      <c r="L7" s="6">
        <v>216</v>
      </c>
      <c r="M7" s="6">
        <v>6643082</v>
      </c>
    </row>
    <row r="8" spans="1:13" ht="14.55" customHeight="1" x14ac:dyDescent="0.25">
      <c r="A8" s="4" t="s">
        <v>56</v>
      </c>
      <c r="B8" s="4" t="s">
        <v>109</v>
      </c>
      <c r="C8" s="4" t="s">
        <v>126</v>
      </c>
      <c r="D8" s="6">
        <v>20503325</v>
      </c>
      <c r="E8" s="6">
        <v>1512</v>
      </c>
      <c r="F8" s="6">
        <v>17707395</v>
      </c>
      <c r="G8" s="6">
        <v>10166580</v>
      </c>
      <c r="H8" s="6">
        <v>773122</v>
      </c>
      <c r="I8" s="6">
        <v>15532836</v>
      </c>
      <c r="J8" s="6">
        <v>4543372.8</v>
      </c>
      <c r="K8" s="6">
        <v>66189.399999999994</v>
      </c>
      <c r="L8" s="6">
        <v>116556</v>
      </c>
      <c r="M8" s="6">
        <v>69410888.200000003</v>
      </c>
    </row>
    <row r="9" spans="1:13" ht="14.55" customHeight="1" x14ac:dyDescent="0.25">
      <c r="A9" s="4" t="s">
        <v>56</v>
      </c>
      <c r="B9" s="4" t="s">
        <v>109</v>
      </c>
      <c r="C9" s="4" t="s">
        <v>127</v>
      </c>
      <c r="D9" s="6">
        <v>96336</v>
      </c>
      <c r="E9" s="6"/>
      <c r="F9" s="6">
        <v>89130</v>
      </c>
      <c r="G9" s="6">
        <v>41570</v>
      </c>
      <c r="H9" s="6">
        <v>2359</v>
      </c>
      <c r="I9" s="6">
        <v>63684</v>
      </c>
      <c r="J9" s="6">
        <v>18116.400000000001</v>
      </c>
      <c r="K9" s="6">
        <v>299</v>
      </c>
      <c r="L9" s="6">
        <v>864</v>
      </c>
      <c r="M9" s="6">
        <v>312358.40000000002</v>
      </c>
    </row>
    <row r="10" spans="1:13" ht="14.55" customHeight="1" x14ac:dyDescent="0.25">
      <c r="A10" s="4" t="s">
        <v>56</v>
      </c>
      <c r="B10" s="4" t="s">
        <v>128</v>
      </c>
      <c r="C10" s="4" t="s">
        <v>109</v>
      </c>
      <c r="D10" s="6">
        <v>456198</v>
      </c>
      <c r="E10" s="6"/>
      <c r="F10" s="6">
        <v>1113279</v>
      </c>
      <c r="G10" s="6">
        <v>426995</v>
      </c>
      <c r="H10" s="6">
        <v>7385</v>
      </c>
      <c r="I10" s="6">
        <v>208848</v>
      </c>
      <c r="J10" s="6">
        <v>51006</v>
      </c>
      <c r="K10" s="6">
        <v>339.2</v>
      </c>
      <c r="L10" s="6">
        <v>1032</v>
      </c>
      <c r="M10" s="6">
        <v>2265082.2000000002</v>
      </c>
    </row>
    <row r="11" spans="1:13" ht="14.55" customHeight="1" x14ac:dyDescent="0.25">
      <c r="A11" s="4" t="s">
        <v>56</v>
      </c>
      <c r="B11" s="4" t="s">
        <v>128</v>
      </c>
      <c r="C11" s="4" t="s">
        <v>124</v>
      </c>
      <c r="D11" s="6">
        <v>37419</v>
      </c>
      <c r="E11" s="6"/>
      <c r="F11" s="6">
        <v>225975</v>
      </c>
      <c r="G11" s="6">
        <v>48975</v>
      </c>
      <c r="H11" s="6">
        <v>819</v>
      </c>
      <c r="I11" s="6">
        <v>16836</v>
      </c>
      <c r="J11" s="6">
        <v>3367.2</v>
      </c>
      <c r="K11" s="6">
        <v>6</v>
      </c>
      <c r="L11" s="6">
        <v>12</v>
      </c>
      <c r="M11" s="6">
        <v>333409.2</v>
      </c>
    </row>
    <row r="12" spans="1:13" ht="14.55" customHeight="1" x14ac:dyDescent="0.25">
      <c r="A12" s="4" t="s">
        <v>56</v>
      </c>
      <c r="B12" s="4" t="s">
        <v>128</v>
      </c>
      <c r="C12" s="4" t="s">
        <v>125</v>
      </c>
      <c r="D12" s="6">
        <v>322458</v>
      </c>
      <c r="E12" s="6"/>
      <c r="F12" s="6">
        <v>798177</v>
      </c>
      <c r="G12" s="6">
        <v>336450</v>
      </c>
      <c r="H12" s="6">
        <v>4207</v>
      </c>
      <c r="I12" s="6">
        <v>129972</v>
      </c>
      <c r="J12" s="6">
        <v>29523.599999999999</v>
      </c>
      <c r="K12" s="6">
        <v>34.200000000000003</v>
      </c>
      <c r="L12" s="6">
        <v>168</v>
      </c>
      <c r="M12" s="6">
        <v>1620989.8</v>
      </c>
    </row>
    <row r="13" spans="1:13" ht="14.55" customHeight="1" x14ac:dyDescent="0.25">
      <c r="A13" s="4" t="s">
        <v>56</v>
      </c>
      <c r="B13" s="4" t="s">
        <v>128</v>
      </c>
      <c r="C13" s="4" t="s">
        <v>127</v>
      </c>
      <c r="D13" s="6">
        <v>96321</v>
      </c>
      <c r="E13" s="6"/>
      <c r="F13" s="6">
        <v>89127</v>
      </c>
      <c r="G13" s="6">
        <v>41570</v>
      </c>
      <c r="H13" s="6">
        <v>2359</v>
      </c>
      <c r="I13" s="6">
        <v>62040</v>
      </c>
      <c r="J13" s="6">
        <v>18115.2</v>
      </c>
      <c r="K13" s="6">
        <v>299</v>
      </c>
      <c r="L13" s="6">
        <v>852</v>
      </c>
      <c r="M13" s="6">
        <v>310683.2</v>
      </c>
    </row>
    <row r="14" spans="1:13" ht="14.55" customHeight="1" x14ac:dyDescent="0.25">
      <c r="A14" s="4" t="s">
        <v>56</v>
      </c>
      <c r="B14" s="4" t="s">
        <v>129</v>
      </c>
      <c r="C14" s="4" t="s">
        <v>109</v>
      </c>
      <c r="D14" s="6">
        <v>1824421</v>
      </c>
      <c r="E14" s="6">
        <v>9</v>
      </c>
      <c r="F14" s="6">
        <v>1581675</v>
      </c>
      <c r="G14" s="6">
        <v>1490560</v>
      </c>
      <c r="H14" s="6">
        <v>2100</v>
      </c>
      <c r="I14" s="6">
        <v>81804</v>
      </c>
      <c r="J14" s="6">
        <v>132681.60000000001</v>
      </c>
      <c r="K14" s="6">
        <v>117.2</v>
      </c>
      <c r="L14" s="6">
        <v>60</v>
      </c>
      <c r="M14" s="6">
        <v>5113427.8</v>
      </c>
    </row>
    <row r="15" spans="1:13" ht="14.55" customHeight="1" x14ac:dyDescent="0.25">
      <c r="A15" s="4" t="s">
        <v>56</v>
      </c>
      <c r="B15" s="4" t="s">
        <v>129</v>
      </c>
      <c r="C15" s="4" t="s">
        <v>124</v>
      </c>
      <c r="D15" s="6">
        <v>32604</v>
      </c>
      <c r="E15" s="6"/>
      <c r="F15" s="6">
        <v>30054</v>
      </c>
      <c r="G15" s="6">
        <v>23700</v>
      </c>
      <c r="H15" s="6">
        <v>70</v>
      </c>
      <c r="I15" s="6">
        <v>1128</v>
      </c>
      <c r="J15" s="6">
        <v>2102.4</v>
      </c>
      <c r="K15" s="6">
        <v>2</v>
      </c>
      <c r="L15" s="6"/>
      <c r="M15" s="6">
        <v>89660.4</v>
      </c>
    </row>
    <row r="16" spans="1:13" ht="14.55" customHeight="1" x14ac:dyDescent="0.25">
      <c r="A16" s="4" t="s">
        <v>56</v>
      </c>
      <c r="B16" s="4" t="s">
        <v>129</v>
      </c>
      <c r="C16" s="4" t="s">
        <v>125</v>
      </c>
      <c r="D16" s="6">
        <v>1791802</v>
      </c>
      <c r="E16" s="6">
        <v>9</v>
      </c>
      <c r="F16" s="6">
        <v>1551618</v>
      </c>
      <c r="G16" s="6">
        <v>1466860</v>
      </c>
      <c r="H16" s="6">
        <v>2030</v>
      </c>
      <c r="I16" s="6">
        <v>79032</v>
      </c>
      <c r="J16" s="6">
        <v>130578</v>
      </c>
      <c r="K16" s="6">
        <v>115.2</v>
      </c>
      <c r="L16" s="6">
        <v>48</v>
      </c>
      <c r="M16" s="6">
        <v>5022092.2</v>
      </c>
    </row>
    <row r="17" spans="1:13" ht="14.55" customHeight="1" x14ac:dyDescent="0.25">
      <c r="A17" s="4" t="s">
        <v>56</v>
      </c>
      <c r="B17" s="4" t="s">
        <v>129</v>
      </c>
      <c r="C17" s="4" t="s">
        <v>127</v>
      </c>
      <c r="D17" s="6">
        <v>15</v>
      </c>
      <c r="E17" s="6"/>
      <c r="F17" s="6">
        <v>3</v>
      </c>
      <c r="G17" s="6"/>
      <c r="H17" s="6"/>
      <c r="I17" s="6">
        <v>1644</v>
      </c>
      <c r="J17" s="6">
        <v>1.2</v>
      </c>
      <c r="K17" s="6"/>
      <c r="L17" s="6">
        <v>12</v>
      </c>
      <c r="M17" s="6">
        <v>1675.2</v>
      </c>
    </row>
    <row r="18" spans="1:13" ht="14.55" customHeight="1" x14ac:dyDescent="0.25">
      <c r="A18" s="4" t="s">
        <v>56</v>
      </c>
      <c r="B18" s="4" t="s">
        <v>130</v>
      </c>
      <c r="C18" s="4" t="s">
        <v>109</v>
      </c>
      <c r="D18" s="6">
        <v>20503325</v>
      </c>
      <c r="E18" s="6">
        <v>1512</v>
      </c>
      <c r="F18" s="6">
        <v>17707395</v>
      </c>
      <c r="G18" s="6">
        <v>10166580</v>
      </c>
      <c r="H18" s="6">
        <v>773122</v>
      </c>
      <c r="I18" s="6">
        <v>15532836</v>
      </c>
      <c r="J18" s="6">
        <v>4543372.8</v>
      </c>
      <c r="K18" s="6">
        <v>66189.399999999994</v>
      </c>
      <c r="L18" s="6">
        <v>116556</v>
      </c>
      <c r="M18" s="6">
        <v>69410888.200000003</v>
      </c>
    </row>
    <row r="19" spans="1:13" ht="14.55" customHeight="1" x14ac:dyDescent="0.25">
      <c r="A19" s="4" t="s">
        <v>56</v>
      </c>
      <c r="B19" s="4" t="s">
        <v>130</v>
      </c>
      <c r="C19" s="4" t="s">
        <v>126</v>
      </c>
      <c r="D19" s="6">
        <v>20503325</v>
      </c>
      <c r="E19" s="6">
        <v>1512</v>
      </c>
      <c r="F19" s="6">
        <v>17707395</v>
      </c>
      <c r="G19" s="6">
        <v>10166580</v>
      </c>
      <c r="H19" s="6">
        <v>773122</v>
      </c>
      <c r="I19" s="6">
        <v>15532836</v>
      </c>
      <c r="J19" s="6">
        <v>4543372.8</v>
      </c>
      <c r="K19" s="6">
        <v>66189.399999999994</v>
      </c>
      <c r="L19" s="6">
        <v>116556</v>
      </c>
      <c r="M19" s="6">
        <v>69410888.200000003</v>
      </c>
    </row>
    <row r="20" spans="1:13" ht="14.55" customHeight="1" x14ac:dyDescent="0.25">
      <c r="A20" s="4" t="s">
        <v>57</v>
      </c>
      <c r="B20" s="4" t="s">
        <v>109</v>
      </c>
      <c r="C20" s="4" t="s">
        <v>109</v>
      </c>
      <c r="D20" s="6">
        <v>21315893</v>
      </c>
      <c r="E20" s="6">
        <v>5436</v>
      </c>
      <c r="F20" s="6">
        <v>19676898</v>
      </c>
      <c r="G20" s="6">
        <v>11190795</v>
      </c>
      <c r="H20" s="6">
        <v>778995</v>
      </c>
      <c r="I20" s="6">
        <v>15582444</v>
      </c>
      <c r="J20" s="6">
        <v>4350439.2</v>
      </c>
      <c r="K20" s="6">
        <v>71792</v>
      </c>
      <c r="L20" s="6">
        <v>114780</v>
      </c>
      <c r="M20" s="6">
        <v>73087472.200000003</v>
      </c>
    </row>
    <row r="21" spans="1:13" ht="14.55" customHeight="1" x14ac:dyDescent="0.25">
      <c r="A21" s="4" t="s">
        <v>57</v>
      </c>
      <c r="B21" s="4" t="s">
        <v>109</v>
      </c>
      <c r="C21" s="4" t="s">
        <v>124</v>
      </c>
      <c r="D21" s="6">
        <v>64698</v>
      </c>
      <c r="E21" s="6">
        <v>12</v>
      </c>
      <c r="F21" s="6">
        <v>246996</v>
      </c>
      <c r="G21" s="6">
        <v>67855</v>
      </c>
      <c r="H21" s="6">
        <v>770</v>
      </c>
      <c r="I21" s="6">
        <v>21012</v>
      </c>
      <c r="J21" s="6">
        <v>4810.8</v>
      </c>
      <c r="K21" s="6">
        <v>10.4</v>
      </c>
      <c r="L21" s="6">
        <v>120</v>
      </c>
      <c r="M21" s="6">
        <v>406284.2</v>
      </c>
    </row>
    <row r="22" spans="1:13" ht="14.55" customHeight="1" x14ac:dyDescent="0.25">
      <c r="A22" s="4" t="s">
        <v>57</v>
      </c>
      <c r="B22" s="4" t="s">
        <v>109</v>
      </c>
      <c r="C22" s="4" t="s">
        <v>125</v>
      </c>
      <c r="D22" s="6">
        <v>1210017</v>
      </c>
      <c r="E22" s="6">
        <v>48</v>
      </c>
      <c r="F22" s="6">
        <v>1627242</v>
      </c>
      <c r="G22" s="6">
        <v>1131560</v>
      </c>
      <c r="H22" s="6">
        <v>5481</v>
      </c>
      <c r="I22" s="6">
        <v>165324</v>
      </c>
      <c r="J22" s="6">
        <v>83040</v>
      </c>
      <c r="K22" s="6">
        <v>140</v>
      </c>
      <c r="L22" s="6">
        <v>204</v>
      </c>
      <c r="M22" s="6">
        <v>4223056</v>
      </c>
    </row>
    <row r="23" spans="1:13" ht="14.55" customHeight="1" x14ac:dyDescent="0.25">
      <c r="A23" s="4" t="s">
        <v>57</v>
      </c>
      <c r="B23" s="4" t="s">
        <v>109</v>
      </c>
      <c r="C23" s="4" t="s">
        <v>126</v>
      </c>
      <c r="D23" s="6">
        <v>19932367</v>
      </c>
      <c r="E23" s="6">
        <v>5376</v>
      </c>
      <c r="F23" s="6">
        <v>17703600</v>
      </c>
      <c r="G23" s="6">
        <v>9942860</v>
      </c>
      <c r="H23" s="6">
        <v>769447</v>
      </c>
      <c r="I23" s="6">
        <v>15320496</v>
      </c>
      <c r="J23" s="6">
        <v>4242225.5999999996</v>
      </c>
      <c r="K23" s="6">
        <v>71282.399999999994</v>
      </c>
      <c r="L23" s="6">
        <v>113640</v>
      </c>
      <c r="M23" s="6">
        <v>68101294</v>
      </c>
    </row>
    <row r="24" spans="1:13" ht="14.55" customHeight="1" x14ac:dyDescent="0.25">
      <c r="A24" s="4" t="s">
        <v>57</v>
      </c>
      <c r="B24" s="4" t="s">
        <v>109</v>
      </c>
      <c r="C24" s="4" t="s">
        <v>127</v>
      </c>
      <c r="D24" s="6">
        <v>108811</v>
      </c>
      <c r="E24" s="6"/>
      <c r="F24" s="6">
        <v>99060</v>
      </c>
      <c r="G24" s="6">
        <v>48520</v>
      </c>
      <c r="H24" s="6">
        <v>3297</v>
      </c>
      <c r="I24" s="6">
        <v>75612</v>
      </c>
      <c r="J24" s="6">
        <v>20362.8</v>
      </c>
      <c r="K24" s="6">
        <v>359.2</v>
      </c>
      <c r="L24" s="6">
        <v>816</v>
      </c>
      <c r="M24" s="6">
        <v>356838</v>
      </c>
    </row>
    <row r="25" spans="1:13" ht="14.55" customHeight="1" x14ac:dyDescent="0.25">
      <c r="A25" s="4" t="s">
        <v>57</v>
      </c>
      <c r="B25" s="4" t="s">
        <v>128</v>
      </c>
      <c r="C25" s="4" t="s">
        <v>109</v>
      </c>
      <c r="D25" s="6">
        <v>528208</v>
      </c>
      <c r="E25" s="6">
        <v>54</v>
      </c>
      <c r="F25" s="6">
        <v>1239690</v>
      </c>
      <c r="G25" s="6">
        <v>539105</v>
      </c>
      <c r="H25" s="6">
        <v>8442</v>
      </c>
      <c r="I25" s="6">
        <v>220080</v>
      </c>
      <c r="J25" s="6">
        <v>56286</v>
      </c>
      <c r="K25" s="6">
        <v>401.4</v>
      </c>
      <c r="L25" s="6">
        <v>1092</v>
      </c>
      <c r="M25" s="6">
        <v>2593358.4</v>
      </c>
    </row>
    <row r="26" spans="1:13" ht="14.55" customHeight="1" x14ac:dyDescent="0.25">
      <c r="A26" s="4" t="s">
        <v>57</v>
      </c>
      <c r="B26" s="4" t="s">
        <v>128</v>
      </c>
      <c r="C26" s="4" t="s">
        <v>124</v>
      </c>
      <c r="D26" s="6">
        <v>47597</v>
      </c>
      <c r="E26" s="6">
        <v>12</v>
      </c>
      <c r="F26" s="6">
        <v>226221</v>
      </c>
      <c r="G26" s="6">
        <v>58320</v>
      </c>
      <c r="H26" s="6">
        <v>756</v>
      </c>
      <c r="I26" s="6">
        <v>20196</v>
      </c>
      <c r="J26" s="6">
        <v>3535.2</v>
      </c>
      <c r="K26" s="6">
        <v>9.1999999999999993</v>
      </c>
      <c r="L26" s="6">
        <v>120</v>
      </c>
      <c r="M26" s="6">
        <v>356766.4</v>
      </c>
    </row>
    <row r="27" spans="1:13" ht="14.55" customHeight="1" x14ac:dyDescent="0.25">
      <c r="A27" s="4" t="s">
        <v>57</v>
      </c>
      <c r="B27" s="4" t="s">
        <v>128</v>
      </c>
      <c r="C27" s="4" t="s">
        <v>125</v>
      </c>
      <c r="D27" s="6">
        <v>371800</v>
      </c>
      <c r="E27" s="6">
        <v>42</v>
      </c>
      <c r="F27" s="6">
        <v>914415</v>
      </c>
      <c r="G27" s="6">
        <v>432270</v>
      </c>
      <c r="H27" s="6">
        <v>4389</v>
      </c>
      <c r="I27" s="6">
        <v>124704</v>
      </c>
      <c r="J27" s="6">
        <v>32388</v>
      </c>
      <c r="K27" s="6">
        <v>36</v>
      </c>
      <c r="L27" s="6">
        <v>156</v>
      </c>
      <c r="M27" s="6">
        <v>1880200</v>
      </c>
    </row>
    <row r="28" spans="1:13" ht="14.55" customHeight="1" x14ac:dyDescent="0.25">
      <c r="A28" s="4" t="s">
        <v>57</v>
      </c>
      <c r="B28" s="4" t="s">
        <v>128</v>
      </c>
      <c r="C28" s="4" t="s">
        <v>127</v>
      </c>
      <c r="D28" s="6">
        <v>108811</v>
      </c>
      <c r="E28" s="6"/>
      <c r="F28" s="6">
        <v>99054</v>
      </c>
      <c r="G28" s="6">
        <v>48515</v>
      </c>
      <c r="H28" s="6">
        <v>3297</v>
      </c>
      <c r="I28" s="6">
        <v>75180</v>
      </c>
      <c r="J28" s="6">
        <v>20362.8</v>
      </c>
      <c r="K28" s="6">
        <v>356.2</v>
      </c>
      <c r="L28" s="6">
        <v>816</v>
      </c>
      <c r="M28" s="6">
        <v>356392</v>
      </c>
    </row>
    <row r="29" spans="1:13" ht="14.55" customHeight="1" x14ac:dyDescent="0.25">
      <c r="A29" s="4" t="s">
        <v>57</v>
      </c>
      <c r="B29" s="4" t="s">
        <v>129</v>
      </c>
      <c r="C29" s="4" t="s">
        <v>109</v>
      </c>
      <c r="D29" s="6">
        <v>855318</v>
      </c>
      <c r="E29" s="6">
        <v>6</v>
      </c>
      <c r="F29" s="6">
        <v>733608</v>
      </c>
      <c r="G29" s="6">
        <v>708830</v>
      </c>
      <c r="H29" s="6">
        <v>1106</v>
      </c>
      <c r="I29" s="6">
        <v>41868</v>
      </c>
      <c r="J29" s="6">
        <v>51927.6</v>
      </c>
      <c r="K29" s="6">
        <v>108.2</v>
      </c>
      <c r="L29" s="6">
        <v>48</v>
      </c>
      <c r="M29" s="6">
        <v>2392819.7999999998</v>
      </c>
    </row>
    <row r="30" spans="1:13" ht="14.55" customHeight="1" x14ac:dyDescent="0.25">
      <c r="A30" s="4" t="s">
        <v>57</v>
      </c>
      <c r="B30" s="4" t="s">
        <v>129</v>
      </c>
      <c r="C30" s="4" t="s">
        <v>124</v>
      </c>
      <c r="D30" s="6">
        <v>17101</v>
      </c>
      <c r="E30" s="6"/>
      <c r="F30" s="6">
        <v>20775</v>
      </c>
      <c r="G30" s="6">
        <v>9535</v>
      </c>
      <c r="H30" s="6">
        <v>14</v>
      </c>
      <c r="I30" s="6">
        <v>816</v>
      </c>
      <c r="J30" s="6">
        <v>1275.5999999999999</v>
      </c>
      <c r="K30" s="6">
        <v>1.2</v>
      </c>
      <c r="L30" s="6"/>
      <c r="M30" s="6">
        <v>49517.8</v>
      </c>
    </row>
    <row r="31" spans="1:13" ht="14.55" customHeight="1" x14ac:dyDescent="0.25">
      <c r="A31" s="4" t="s">
        <v>57</v>
      </c>
      <c r="B31" s="4" t="s">
        <v>129</v>
      </c>
      <c r="C31" s="4" t="s">
        <v>125</v>
      </c>
      <c r="D31" s="6">
        <v>838217</v>
      </c>
      <c r="E31" s="6">
        <v>6</v>
      </c>
      <c r="F31" s="6">
        <v>712827</v>
      </c>
      <c r="G31" s="6">
        <v>699290</v>
      </c>
      <c r="H31" s="6">
        <v>1092</v>
      </c>
      <c r="I31" s="6">
        <v>40620</v>
      </c>
      <c r="J31" s="6">
        <v>50652</v>
      </c>
      <c r="K31" s="6">
        <v>104</v>
      </c>
      <c r="L31" s="6">
        <v>48</v>
      </c>
      <c r="M31" s="6">
        <v>2342856</v>
      </c>
    </row>
    <row r="32" spans="1:13" ht="14.55" customHeight="1" x14ac:dyDescent="0.25">
      <c r="A32" s="4" t="s">
        <v>57</v>
      </c>
      <c r="B32" s="4" t="s">
        <v>129</v>
      </c>
      <c r="C32" s="4" t="s">
        <v>127</v>
      </c>
      <c r="D32" s="6"/>
      <c r="E32" s="6"/>
      <c r="F32" s="6">
        <v>6</v>
      </c>
      <c r="G32" s="6">
        <v>5</v>
      </c>
      <c r="H32" s="6"/>
      <c r="I32" s="6">
        <v>432</v>
      </c>
      <c r="J32" s="6"/>
      <c r="K32" s="6">
        <v>3</v>
      </c>
      <c r="L32" s="6"/>
      <c r="M32" s="6">
        <v>446</v>
      </c>
    </row>
    <row r="33" spans="1:13" ht="14.55" customHeight="1" x14ac:dyDescent="0.25">
      <c r="A33" s="4" t="s">
        <v>57</v>
      </c>
      <c r="B33" s="4" t="s">
        <v>130</v>
      </c>
      <c r="C33" s="4" t="s">
        <v>109</v>
      </c>
      <c r="D33" s="6">
        <v>19932367</v>
      </c>
      <c r="E33" s="6">
        <v>5376</v>
      </c>
      <c r="F33" s="6">
        <v>17703600</v>
      </c>
      <c r="G33" s="6">
        <v>9942860</v>
      </c>
      <c r="H33" s="6">
        <v>769447</v>
      </c>
      <c r="I33" s="6">
        <v>15320496</v>
      </c>
      <c r="J33" s="6">
        <v>4242225.5999999996</v>
      </c>
      <c r="K33" s="6">
        <v>71282.399999999994</v>
      </c>
      <c r="L33" s="6">
        <v>113640</v>
      </c>
      <c r="M33" s="6">
        <v>68101294</v>
      </c>
    </row>
    <row r="34" spans="1:13" ht="14.55" customHeight="1" x14ac:dyDescent="0.25">
      <c r="A34" s="4" t="s">
        <v>57</v>
      </c>
      <c r="B34" s="4" t="s">
        <v>130</v>
      </c>
      <c r="C34" s="4" t="s">
        <v>126</v>
      </c>
      <c r="D34" s="6">
        <v>19932367</v>
      </c>
      <c r="E34" s="6">
        <v>5376</v>
      </c>
      <c r="F34" s="6">
        <v>17703600</v>
      </c>
      <c r="G34" s="6">
        <v>9942860</v>
      </c>
      <c r="H34" s="6">
        <v>769447</v>
      </c>
      <c r="I34" s="6">
        <v>15320496</v>
      </c>
      <c r="J34" s="6">
        <v>4242225.5999999996</v>
      </c>
      <c r="K34" s="6">
        <v>71282.399999999994</v>
      </c>
      <c r="L34" s="6">
        <v>113640</v>
      </c>
      <c r="M34" s="6">
        <v>68101294</v>
      </c>
    </row>
    <row r="35" spans="1:13" ht="14.55" customHeight="1" x14ac:dyDescent="0.25">
      <c r="A35" s="4" t="s">
        <v>58</v>
      </c>
      <c r="B35" s="4" t="s">
        <v>109</v>
      </c>
      <c r="C35" s="4" t="s">
        <v>109</v>
      </c>
      <c r="D35" s="6">
        <v>19918932</v>
      </c>
      <c r="E35" s="6">
        <v>105696</v>
      </c>
      <c r="F35" s="6">
        <v>19794012</v>
      </c>
      <c r="G35" s="6">
        <v>10767580</v>
      </c>
      <c r="H35" s="6">
        <v>781347</v>
      </c>
      <c r="I35" s="6">
        <v>16568196</v>
      </c>
      <c r="J35" s="6">
        <v>4374931.2</v>
      </c>
      <c r="K35" s="6">
        <v>78635.399999999994</v>
      </c>
      <c r="L35" s="6">
        <v>112320</v>
      </c>
      <c r="M35" s="6">
        <v>72501649.599999994</v>
      </c>
    </row>
    <row r="36" spans="1:13" ht="14.55" customHeight="1" x14ac:dyDescent="0.25">
      <c r="A36" s="4" t="s">
        <v>58</v>
      </c>
      <c r="B36" s="4" t="s">
        <v>109</v>
      </c>
      <c r="C36" s="4" t="s">
        <v>124</v>
      </c>
      <c r="D36" s="6">
        <v>60127</v>
      </c>
      <c r="E36" s="6">
        <v>426</v>
      </c>
      <c r="F36" s="6">
        <v>276753</v>
      </c>
      <c r="G36" s="6">
        <v>77300</v>
      </c>
      <c r="H36" s="6">
        <v>742</v>
      </c>
      <c r="I36" s="6">
        <v>29268</v>
      </c>
      <c r="J36" s="6">
        <v>5007.6000000000004</v>
      </c>
      <c r="K36" s="6">
        <v>7</v>
      </c>
      <c r="L36" s="6">
        <v>72</v>
      </c>
      <c r="M36" s="6">
        <v>449702.6</v>
      </c>
    </row>
    <row r="37" spans="1:13" ht="14.55" customHeight="1" x14ac:dyDescent="0.25">
      <c r="A37" s="4" t="s">
        <v>58</v>
      </c>
      <c r="B37" s="4" t="s">
        <v>109</v>
      </c>
      <c r="C37" s="4" t="s">
        <v>125</v>
      </c>
      <c r="D37" s="6">
        <v>439889</v>
      </c>
      <c r="E37" s="6">
        <v>1809</v>
      </c>
      <c r="F37" s="6">
        <v>894000</v>
      </c>
      <c r="G37" s="6">
        <v>489280</v>
      </c>
      <c r="H37" s="6">
        <v>2870</v>
      </c>
      <c r="I37" s="6">
        <v>112308</v>
      </c>
      <c r="J37" s="6">
        <v>31854</v>
      </c>
      <c r="K37" s="6">
        <v>33.200000000000003</v>
      </c>
      <c r="L37" s="6">
        <v>180</v>
      </c>
      <c r="M37" s="6">
        <v>1972223.2</v>
      </c>
    </row>
    <row r="38" spans="1:13" ht="14.55" customHeight="1" x14ac:dyDescent="0.25">
      <c r="A38" s="4" t="s">
        <v>58</v>
      </c>
      <c r="B38" s="4" t="s">
        <v>109</v>
      </c>
      <c r="C38" s="4" t="s">
        <v>126</v>
      </c>
      <c r="D38" s="6">
        <v>19279917</v>
      </c>
      <c r="E38" s="6">
        <v>103212</v>
      </c>
      <c r="F38" s="6">
        <v>18484656</v>
      </c>
      <c r="G38" s="6">
        <v>10131430</v>
      </c>
      <c r="H38" s="6">
        <v>773367</v>
      </c>
      <c r="I38" s="6">
        <v>16317804</v>
      </c>
      <c r="J38" s="6">
        <v>4311310.8</v>
      </c>
      <c r="K38" s="6">
        <v>78125</v>
      </c>
      <c r="L38" s="6">
        <v>110748</v>
      </c>
      <c r="M38" s="6">
        <v>69590569.799999997</v>
      </c>
    </row>
    <row r="39" spans="1:13" ht="14.55" customHeight="1" x14ac:dyDescent="0.25">
      <c r="A39" s="4" t="s">
        <v>58</v>
      </c>
      <c r="B39" s="4" t="s">
        <v>109</v>
      </c>
      <c r="C39" s="4" t="s">
        <v>127</v>
      </c>
      <c r="D39" s="6">
        <v>138999</v>
      </c>
      <c r="E39" s="6">
        <v>249</v>
      </c>
      <c r="F39" s="6">
        <v>138603</v>
      </c>
      <c r="G39" s="6">
        <v>69570</v>
      </c>
      <c r="H39" s="6">
        <v>4368</v>
      </c>
      <c r="I39" s="6">
        <v>108816</v>
      </c>
      <c r="J39" s="6">
        <v>26758.799999999999</v>
      </c>
      <c r="K39" s="6">
        <v>470.2</v>
      </c>
      <c r="L39" s="6">
        <v>1320</v>
      </c>
      <c r="M39" s="6">
        <v>489154</v>
      </c>
    </row>
    <row r="40" spans="1:13" ht="14.55" customHeight="1" x14ac:dyDescent="0.25">
      <c r="A40" s="4" t="s">
        <v>58</v>
      </c>
      <c r="B40" s="4" t="s">
        <v>128</v>
      </c>
      <c r="C40" s="4" t="s">
        <v>109</v>
      </c>
      <c r="D40" s="6">
        <v>638950</v>
      </c>
      <c r="E40" s="6">
        <v>2484</v>
      </c>
      <c r="F40" s="6">
        <v>1309323</v>
      </c>
      <c r="G40" s="6">
        <v>636135</v>
      </c>
      <c r="H40" s="6">
        <v>7980</v>
      </c>
      <c r="I40" s="6">
        <v>250392</v>
      </c>
      <c r="J40" s="6">
        <v>63618</v>
      </c>
      <c r="K40" s="6">
        <v>510.4</v>
      </c>
      <c r="L40" s="6">
        <v>1572</v>
      </c>
      <c r="M40" s="6">
        <v>2910964.4</v>
      </c>
    </row>
    <row r="41" spans="1:13" ht="14.55" customHeight="1" x14ac:dyDescent="0.25">
      <c r="A41" s="4" t="s">
        <v>58</v>
      </c>
      <c r="B41" s="4" t="s">
        <v>128</v>
      </c>
      <c r="C41" s="4" t="s">
        <v>124</v>
      </c>
      <c r="D41" s="6">
        <v>60127</v>
      </c>
      <c r="E41" s="6">
        <v>426</v>
      </c>
      <c r="F41" s="6">
        <v>276753</v>
      </c>
      <c r="G41" s="6">
        <v>77300</v>
      </c>
      <c r="H41" s="6">
        <v>742</v>
      </c>
      <c r="I41" s="6">
        <v>29268</v>
      </c>
      <c r="J41" s="6">
        <v>5007.6000000000004</v>
      </c>
      <c r="K41" s="6">
        <v>7</v>
      </c>
      <c r="L41" s="6">
        <v>72</v>
      </c>
      <c r="M41" s="6">
        <v>449702.6</v>
      </c>
    </row>
    <row r="42" spans="1:13" ht="14.55" customHeight="1" x14ac:dyDescent="0.25">
      <c r="A42" s="4" t="s">
        <v>58</v>
      </c>
      <c r="B42" s="4" t="s">
        <v>128</v>
      </c>
      <c r="C42" s="4" t="s">
        <v>125</v>
      </c>
      <c r="D42" s="6">
        <v>439824</v>
      </c>
      <c r="E42" s="6">
        <v>1809</v>
      </c>
      <c r="F42" s="6">
        <v>893967</v>
      </c>
      <c r="G42" s="6">
        <v>489265</v>
      </c>
      <c r="H42" s="6">
        <v>2870</v>
      </c>
      <c r="I42" s="6">
        <v>112308</v>
      </c>
      <c r="J42" s="6">
        <v>31851.599999999999</v>
      </c>
      <c r="K42" s="6">
        <v>33.200000000000003</v>
      </c>
      <c r="L42" s="6">
        <v>180</v>
      </c>
      <c r="M42" s="6">
        <v>1972107.8</v>
      </c>
    </row>
    <row r="43" spans="1:13" ht="14.55" customHeight="1" x14ac:dyDescent="0.25">
      <c r="A43" s="4" t="s">
        <v>58</v>
      </c>
      <c r="B43" s="4" t="s">
        <v>128</v>
      </c>
      <c r="C43" s="4" t="s">
        <v>127</v>
      </c>
      <c r="D43" s="6">
        <v>138999</v>
      </c>
      <c r="E43" s="6">
        <v>249</v>
      </c>
      <c r="F43" s="6">
        <v>138603</v>
      </c>
      <c r="G43" s="6">
        <v>69570</v>
      </c>
      <c r="H43" s="6">
        <v>4368</v>
      </c>
      <c r="I43" s="6">
        <v>108816</v>
      </c>
      <c r="J43" s="6">
        <v>26758.799999999999</v>
      </c>
      <c r="K43" s="6">
        <v>470.2</v>
      </c>
      <c r="L43" s="6">
        <v>1320</v>
      </c>
      <c r="M43" s="6">
        <v>489154</v>
      </c>
    </row>
    <row r="44" spans="1:13" ht="14.55" customHeight="1" x14ac:dyDescent="0.25">
      <c r="A44" s="4" t="s">
        <v>58</v>
      </c>
      <c r="B44" s="4" t="s">
        <v>129</v>
      </c>
      <c r="C44" s="4" t="s">
        <v>109</v>
      </c>
      <c r="D44" s="6">
        <v>65</v>
      </c>
      <c r="E44" s="6"/>
      <c r="F44" s="6">
        <v>33</v>
      </c>
      <c r="G44" s="6">
        <v>15</v>
      </c>
      <c r="H44" s="6"/>
      <c r="I44" s="6"/>
      <c r="J44" s="6">
        <v>2.4</v>
      </c>
      <c r="K44" s="6"/>
      <c r="L44" s="6"/>
      <c r="M44" s="6">
        <v>115.4</v>
      </c>
    </row>
    <row r="45" spans="1:13" ht="14.55" customHeight="1" x14ac:dyDescent="0.25">
      <c r="A45" s="4" t="s">
        <v>58</v>
      </c>
      <c r="B45" s="4" t="s">
        <v>129</v>
      </c>
      <c r="C45" s="4" t="s">
        <v>125</v>
      </c>
      <c r="D45" s="6">
        <v>65</v>
      </c>
      <c r="E45" s="6"/>
      <c r="F45" s="6">
        <v>33</v>
      </c>
      <c r="G45" s="6">
        <v>15</v>
      </c>
      <c r="H45" s="6"/>
      <c r="I45" s="6"/>
      <c r="J45" s="6">
        <v>2.4</v>
      </c>
      <c r="K45" s="6"/>
      <c r="L45" s="6"/>
      <c r="M45" s="6">
        <v>115.4</v>
      </c>
    </row>
    <row r="46" spans="1:13" ht="14.55" customHeight="1" x14ac:dyDescent="0.25">
      <c r="A46" s="4" t="s">
        <v>58</v>
      </c>
      <c r="B46" s="4" t="s">
        <v>130</v>
      </c>
      <c r="C46" s="4" t="s">
        <v>109</v>
      </c>
      <c r="D46" s="6">
        <v>19279917</v>
      </c>
      <c r="E46" s="6">
        <v>103212</v>
      </c>
      <c r="F46" s="6">
        <v>18484656</v>
      </c>
      <c r="G46" s="6">
        <v>10131430</v>
      </c>
      <c r="H46" s="6">
        <v>773367</v>
      </c>
      <c r="I46" s="6">
        <v>16317804</v>
      </c>
      <c r="J46" s="6">
        <v>4311310.8</v>
      </c>
      <c r="K46" s="6">
        <v>78125</v>
      </c>
      <c r="L46" s="6">
        <v>110748</v>
      </c>
      <c r="M46" s="6">
        <v>69590569.799999997</v>
      </c>
    </row>
    <row r="47" spans="1:13" ht="14.55" customHeight="1" x14ac:dyDescent="0.25">
      <c r="A47" s="4" t="s">
        <v>58</v>
      </c>
      <c r="B47" s="4" t="s">
        <v>130</v>
      </c>
      <c r="C47" s="4" t="s">
        <v>126</v>
      </c>
      <c r="D47" s="6">
        <v>19279917</v>
      </c>
      <c r="E47" s="6">
        <v>103212</v>
      </c>
      <c r="F47" s="6">
        <v>18484656</v>
      </c>
      <c r="G47" s="6">
        <v>10131430</v>
      </c>
      <c r="H47" s="6">
        <v>773367</v>
      </c>
      <c r="I47" s="6">
        <v>16317804</v>
      </c>
      <c r="J47" s="6">
        <v>4311310.8</v>
      </c>
      <c r="K47" s="6">
        <v>78125</v>
      </c>
      <c r="L47" s="6">
        <v>110748</v>
      </c>
      <c r="M47" s="6">
        <v>69590569.799999997</v>
      </c>
    </row>
    <row r="48" spans="1:13" ht="14.55" customHeight="1" x14ac:dyDescent="0.25">
      <c r="A48" s="4" t="s">
        <v>59</v>
      </c>
      <c r="B48" s="4" t="s">
        <v>109</v>
      </c>
      <c r="C48" s="4" t="s">
        <v>109</v>
      </c>
      <c r="D48" s="6">
        <v>18062163.399999999</v>
      </c>
      <c r="E48" s="6">
        <v>18232903.600000001</v>
      </c>
      <c r="F48" s="6">
        <v>6630609</v>
      </c>
      <c r="G48" s="6">
        <v>3458035</v>
      </c>
      <c r="H48" s="6">
        <v>235011</v>
      </c>
      <c r="I48" s="6">
        <v>18808908</v>
      </c>
      <c r="J48" s="6">
        <v>4500476.4000000004</v>
      </c>
      <c r="K48" s="6">
        <v>84296.6</v>
      </c>
      <c r="L48" s="6">
        <v>118224</v>
      </c>
      <c r="M48" s="6">
        <v>70130627</v>
      </c>
    </row>
    <row r="49" spans="1:13" ht="14.55" customHeight="1" x14ac:dyDescent="0.25">
      <c r="A49" s="4" t="s">
        <v>59</v>
      </c>
      <c r="B49" s="4" t="s">
        <v>109</v>
      </c>
      <c r="C49" s="4" t="s">
        <v>124</v>
      </c>
      <c r="D49" s="6">
        <v>17429</v>
      </c>
      <c r="E49" s="6">
        <v>34743</v>
      </c>
      <c r="F49" s="6">
        <v>73650</v>
      </c>
      <c r="G49" s="6">
        <v>21655</v>
      </c>
      <c r="H49" s="6">
        <v>161</v>
      </c>
      <c r="I49" s="6">
        <v>11304</v>
      </c>
      <c r="J49" s="6">
        <v>1231.2</v>
      </c>
      <c r="K49" s="6">
        <v>3</v>
      </c>
      <c r="L49" s="6">
        <v>24</v>
      </c>
      <c r="M49" s="6">
        <v>160200.20000000001</v>
      </c>
    </row>
    <row r="50" spans="1:13" ht="14.55" customHeight="1" x14ac:dyDescent="0.25">
      <c r="A50" s="4" t="s">
        <v>59</v>
      </c>
      <c r="B50" s="4" t="s">
        <v>109</v>
      </c>
      <c r="C50" s="4" t="s">
        <v>125</v>
      </c>
      <c r="D50" s="6">
        <v>49870</v>
      </c>
      <c r="E50" s="6">
        <v>80220</v>
      </c>
      <c r="F50" s="6">
        <v>165672</v>
      </c>
      <c r="G50" s="6">
        <v>70615</v>
      </c>
      <c r="H50" s="6">
        <v>469</v>
      </c>
      <c r="I50" s="6">
        <v>22992</v>
      </c>
      <c r="J50" s="6">
        <v>4410</v>
      </c>
      <c r="K50" s="6">
        <v>24.2</v>
      </c>
      <c r="L50" s="6">
        <v>60</v>
      </c>
      <c r="M50" s="6">
        <v>394332.2</v>
      </c>
    </row>
    <row r="51" spans="1:13" ht="14.55" customHeight="1" x14ac:dyDescent="0.25">
      <c r="A51" s="4" t="s">
        <v>59</v>
      </c>
      <c r="B51" s="4" t="s">
        <v>109</v>
      </c>
      <c r="C51" s="4" t="s">
        <v>126</v>
      </c>
      <c r="D51" s="6">
        <v>17919010.399999999</v>
      </c>
      <c r="E51" s="6">
        <v>18084691.600000001</v>
      </c>
      <c r="F51" s="6">
        <v>6334296</v>
      </c>
      <c r="G51" s="6">
        <v>3337970</v>
      </c>
      <c r="H51" s="6">
        <v>232722</v>
      </c>
      <c r="I51" s="6">
        <v>18713280</v>
      </c>
      <c r="J51" s="6">
        <v>4480346.4000000004</v>
      </c>
      <c r="K51" s="6">
        <v>83949.2</v>
      </c>
      <c r="L51" s="6">
        <v>117336</v>
      </c>
      <c r="M51" s="6">
        <v>69303601.599999994</v>
      </c>
    </row>
    <row r="52" spans="1:13" ht="14.55" customHeight="1" x14ac:dyDescent="0.25">
      <c r="A52" s="4" t="s">
        <v>59</v>
      </c>
      <c r="B52" s="4" t="s">
        <v>109</v>
      </c>
      <c r="C52" s="4" t="s">
        <v>127</v>
      </c>
      <c r="D52" s="6">
        <v>75854</v>
      </c>
      <c r="E52" s="6">
        <v>33249</v>
      </c>
      <c r="F52" s="6">
        <v>56991</v>
      </c>
      <c r="G52" s="6">
        <v>27795</v>
      </c>
      <c r="H52" s="6">
        <v>1659</v>
      </c>
      <c r="I52" s="6">
        <v>61332</v>
      </c>
      <c r="J52" s="6">
        <v>14488.8</v>
      </c>
      <c r="K52" s="6">
        <v>320.2</v>
      </c>
      <c r="L52" s="6">
        <v>804</v>
      </c>
      <c r="M52" s="6">
        <v>272493</v>
      </c>
    </row>
    <row r="53" spans="1:13" ht="14.55" customHeight="1" x14ac:dyDescent="0.25">
      <c r="A53" s="4" t="s">
        <v>59</v>
      </c>
      <c r="B53" s="4" t="s">
        <v>128</v>
      </c>
      <c r="C53" s="4" t="s">
        <v>109</v>
      </c>
      <c r="D53" s="6">
        <v>143153</v>
      </c>
      <c r="E53" s="6">
        <v>148212</v>
      </c>
      <c r="F53" s="6">
        <v>296313</v>
      </c>
      <c r="G53" s="6">
        <v>120065</v>
      </c>
      <c r="H53" s="6">
        <v>2289</v>
      </c>
      <c r="I53" s="6">
        <v>95628</v>
      </c>
      <c r="J53" s="6">
        <v>20130</v>
      </c>
      <c r="K53" s="6">
        <v>347.4</v>
      </c>
      <c r="L53" s="6">
        <v>888</v>
      </c>
      <c r="M53" s="6">
        <v>827025.4</v>
      </c>
    </row>
    <row r="54" spans="1:13" ht="14.55" customHeight="1" x14ac:dyDescent="0.25">
      <c r="A54" s="4" t="s">
        <v>59</v>
      </c>
      <c r="B54" s="4" t="s">
        <v>128</v>
      </c>
      <c r="C54" s="4" t="s">
        <v>124</v>
      </c>
      <c r="D54" s="6">
        <v>17429</v>
      </c>
      <c r="E54" s="6">
        <v>34743</v>
      </c>
      <c r="F54" s="6">
        <v>73650</v>
      </c>
      <c r="G54" s="6">
        <v>21655</v>
      </c>
      <c r="H54" s="6">
        <v>161</v>
      </c>
      <c r="I54" s="6">
        <v>11304</v>
      </c>
      <c r="J54" s="6">
        <v>1231.2</v>
      </c>
      <c r="K54" s="6">
        <v>3</v>
      </c>
      <c r="L54" s="6">
        <v>24</v>
      </c>
      <c r="M54" s="6">
        <v>160200.20000000001</v>
      </c>
    </row>
    <row r="55" spans="1:13" ht="14.55" customHeight="1" x14ac:dyDescent="0.25">
      <c r="A55" s="4" t="s">
        <v>59</v>
      </c>
      <c r="B55" s="4" t="s">
        <v>128</v>
      </c>
      <c r="C55" s="4" t="s">
        <v>125</v>
      </c>
      <c r="D55" s="6">
        <v>49870</v>
      </c>
      <c r="E55" s="6">
        <v>80220</v>
      </c>
      <c r="F55" s="6">
        <v>165672</v>
      </c>
      <c r="G55" s="6">
        <v>70615</v>
      </c>
      <c r="H55" s="6">
        <v>469</v>
      </c>
      <c r="I55" s="6">
        <v>22992</v>
      </c>
      <c r="J55" s="6">
        <v>4410</v>
      </c>
      <c r="K55" s="6">
        <v>24.2</v>
      </c>
      <c r="L55" s="6">
        <v>60</v>
      </c>
      <c r="M55" s="6">
        <v>394332.2</v>
      </c>
    </row>
    <row r="56" spans="1:13" ht="14.55" customHeight="1" x14ac:dyDescent="0.25">
      <c r="A56" s="4" t="s">
        <v>59</v>
      </c>
      <c r="B56" s="4" t="s">
        <v>128</v>
      </c>
      <c r="C56" s="4" t="s">
        <v>127</v>
      </c>
      <c r="D56" s="6">
        <v>75854</v>
      </c>
      <c r="E56" s="6">
        <v>33249</v>
      </c>
      <c r="F56" s="6">
        <v>56991</v>
      </c>
      <c r="G56" s="6">
        <v>27795</v>
      </c>
      <c r="H56" s="6">
        <v>1659</v>
      </c>
      <c r="I56" s="6">
        <v>61332</v>
      </c>
      <c r="J56" s="6">
        <v>14488.8</v>
      </c>
      <c r="K56" s="6">
        <v>320.2</v>
      </c>
      <c r="L56" s="6">
        <v>804</v>
      </c>
      <c r="M56" s="6">
        <v>272493</v>
      </c>
    </row>
    <row r="57" spans="1:13" ht="14.55" customHeight="1" x14ac:dyDescent="0.25">
      <c r="A57" s="4" t="s">
        <v>59</v>
      </c>
      <c r="B57" s="4" t="s">
        <v>130</v>
      </c>
      <c r="C57" s="4" t="s">
        <v>109</v>
      </c>
      <c r="D57" s="6">
        <v>17919010.399999999</v>
      </c>
      <c r="E57" s="6">
        <v>18084691.600000001</v>
      </c>
      <c r="F57" s="6">
        <v>6334296</v>
      </c>
      <c r="G57" s="6">
        <v>3337970</v>
      </c>
      <c r="H57" s="6">
        <v>232722</v>
      </c>
      <c r="I57" s="6">
        <v>18713280</v>
      </c>
      <c r="J57" s="6">
        <v>4480346.4000000004</v>
      </c>
      <c r="K57" s="6">
        <v>83949.2</v>
      </c>
      <c r="L57" s="6">
        <v>117336</v>
      </c>
      <c r="M57" s="6">
        <v>69303601.599999994</v>
      </c>
    </row>
    <row r="58" spans="1:13" ht="14.55" customHeight="1" x14ac:dyDescent="0.25">
      <c r="A58" s="4" t="s">
        <v>59</v>
      </c>
      <c r="B58" s="4" t="s">
        <v>130</v>
      </c>
      <c r="C58" s="4" t="s">
        <v>126</v>
      </c>
      <c r="D58" s="6">
        <v>17919010.399999999</v>
      </c>
      <c r="E58" s="6">
        <v>18084691.600000001</v>
      </c>
      <c r="F58" s="6">
        <v>6334296</v>
      </c>
      <c r="G58" s="6">
        <v>3337970</v>
      </c>
      <c r="H58" s="6">
        <v>232722</v>
      </c>
      <c r="I58" s="6">
        <v>18713280</v>
      </c>
      <c r="J58" s="6">
        <v>4480346.4000000004</v>
      </c>
      <c r="K58" s="6">
        <v>83949.2</v>
      </c>
      <c r="L58" s="6">
        <v>117336</v>
      </c>
      <c r="M58" s="6">
        <v>69303601.599999994</v>
      </c>
    </row>
    <row r="59" spans="1:13" x14ac:dyDescent="0.25">
      <c r="A59" s="4"/>
      <c r="B59" s="4"/>
      <c r="C59" s="4"/>
      <c r="D59" s="6"/>
      <c r="E59" s="6"/>
      <c r="F59" s="6"/>
      <c r="G59" s="6"/>
      <c r="H59" s="6"/>
      <c r="I59" s="6"/>
      <c r="J59" s="6"/>
      <c r="K59" s="6"/>
      <c r="L59" s="6"/>
      <c r="M59" s="6"/>
    </row>
    <row r="60" spans="1:13" x14ac:dyDescent="0.25">
      <c r="A60" s="4"/>
      <c r="B60" s="4"/>
      <c r="C60" s="4"/>
      <c r="D60" s="6"/>
      <c r="E60" s="6"/>
      <c r="F60" s="6"/>
      <c r="G60" s="6"/>
      <c r="H60" s="6"/>
      <c r="I60" s="6"/>
      <c r="J60" s="6"/>
      <c r="K60" s="6"/>
      <c r="L60" s="6"/>
      <c r="M60" s="6"/>
    </row>
    <row r="61" spans="1:13" x14ac:dyDescent="0.25">
      <c r="A61" s="4"/>
      <c r="B61" s="4"/>
      <c r="C61" s="4"/>
      <c r="D61" s="6"/>
      <c r="E61" s="6"/>
      <c r="F61" s="6"/>
      <c r="G61" s="6"/>
      <c r="H61" s="6"/>
      <c r="I61" s="6"/>
      <c r="J61" s="6"/>
      <c r="K61" s="6"/>
      <c r="L61" s="6"/>
      <c r="M61" s="6"/>
    </row>
    <row r="62" spans="1:13" x14ac:dyDescent="0.25">
      <c r="A62" s="4"/>
      <c r="B62" s="4"/>
      <c r="C62" s="4"/>
      <c r="D62" s="6"/>
      <c r="E62" s="6"/>
      <c r="F62" s="6"/>
      <c r="G62" s="6"/>
      <c r="H62" s="6"/>
      <c r="I62" s="6"/>
      <c r="J62" s="6"/>
      <c r="K62" s="6"/>
      <c r="L62" s="6"/>
      <c r="M62" s="6"/>
    </row>
  </sheetData>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204"/>
  <sheetViews>
    <sheetView showGridLines="0" workbookViewId="0"/>
  </sheetViews>
  <sheetFormatPr defaultColWidth="11.5546875" defaultRowHeight="13.2" x14ac:dyDescent="0.25"/>
  <cols>
    <col min="1" max="2" width="20.6640625" customWidth="1"/>
    <col min="3" max="3" width="35.6640625" customWidth="1"/>
    <col min="4" max="12" width="14.6640625" customWidth="1"/>
    <col min="13" max="13" width="37.6640625" customWidth="1"/>
    <col min="14" max="14" width="14.6640625" customWidth="1"/>
  </cols>
  <sheetData>
    <row r="1" spans="1:14" ht="14.55" customHeight="1" x14ac:dyDescent="0.25">
      <c r="A1" s="1" t="s">
        <v>142</v>
      </c>
    </row>
    <row r="2" spans="1:14" ht="28.95" customHeight="1" x14ac:dyDescent="0.25">
      <c r="A2" s="1" t="s">
        <v>42</v>
      </c>
    </row>
    <row r="3" spans="1:14" ht="14.55" customHeight="1" x14ac:dyDescent="0.25">
      <c r="A3" t="s">
        <v>43</v>
      </c>
    </row>
    <row r="4" spans="1:14" ht="28.95" customHeight="1" x14ac:dyDescent="0.25">
      <c r="A4" s="3" t="s">
        <v>3</v>
      </c>
      <c r="B4" s="3" t="s">
        <v>5</v>
      </c>
      <c r="C4" s="3" t="s">
        <v>37</v>
      </c>
      <c r="D4" s="3" t="s">
        <v>39</v>
      </c>
      <c r="E4" s="5" t="s">
        <v>46</v>
      </c>
      <c r="F4" s="5" t="s">
        <v>47</v>
      </c>
      <c r="G4" s="5" t="s">
        <v>48</v>
      </c>
      <c r="H4" s="5" t="s">
        <v>49</v>
      </c>
      <c r="I4" s="5" t="s">
        <v>50</v>
      </c>
      <c r="J4" s="5" t="s">
        <v>51</v>
      </c>
      <c r="K4" s="5" t="s">
        <v>52</v>
      </c>
      <c r="L4" s="5" t="s">
        <v>53</v>
      </c>
      <c r="M4" s="5" t="s">
        <v>54</v>
      </c>
      <c r="N4" s="5" t="s">
        <v>55</v>
      </c>
    </row>
    <row r="5" spans="1:14" ht="14.55" customHeight="1" x14ac:dyDescent="0.25">
      <c r="A5" s="4" t="s">
        <v>56</v>
      </c>
      <c r="B5" s="4" t="s">
        <v>64</v>
      </c>
      <c r="C5" s="4" t="s">
        <v>109</v>
      </c>
      <c r="D5" s="4" t="s">
        <v>109</v>
      </c>
      <c r="E5" s="6">
        <v>5632913</v>
      </c>
      <c r="F5" s="6">
        <v>417</v>
      </c>
      <c r="G5" s="6">
        <v>5035245</v>
      </c>
      <c r="H5" s="6">
        <v>2864675</v>
      </c>
      <c r="I5" s="6">
        <v>187432</v>
      </c>
      <c r="J5" s="6">
        <v>3876096</v>
      </c>
      <c r="K5" s="6">
        <v>1098282</v>
      </c>
      <c r="L5" s="6">
        <v>17327.8</v>
      </c>
      <c r="M5" s="6">
        <v>27252</v>
      </c>
      <c r="N5" s="6">
        <v>18739639.800000001</v>
      </c>
    </row>
    <row r="6" spans="1:14" ht="14.55" customHeight="1" x14ac:dyDescent="0.25">
      <c r="A6" s="4" t="s">
        <v>56</v>
      </c>
      <c r="B6" s="4" t="s">
        <v>64</v>
      </c>
      <c r="C6" s="4" t="s">
        <v>109</v>
      </c>
      <c r="D6" s="4" t="s">
        <v>124</v>
      </c>
      <c r="E6" s="6">
        <v>18384</v>
      </c>
      <c r="F6" s="6"/>
      <c r="G6" s="6">
        <v>64302</v>
      </c>
      <c r="H6" s="6">
        <v>17420</v>
      </c>
      <c r="I6" s="6">
        <v>182</v>
      </c>
      <c r="J6" s="6">
        <v>4320</v>
      </c>
      <c r="K6" s="6">
        <v>1130.4000000000001</v>
      </c>
      <c r="L6" s="6">
        <v>2</v>
      </c>
      <c r="M6" s="6"/>
      <c r="N6" s="6">
        <v>105740.4</v>
      </c>
    </row>
    <row r="7" spans="1:14" ht="14.55" customHeight="1" x14ac:dyDescent="0.25">
      <c r="A7" s="4" t="s">
        <v>56</v>
      </c>
      <c r="B7" s="4" t="s">
        <v>64</v>
      </c>
      <c r="C7" s="4" t="s">
        <v>109</v>
      </c>
      <c r="D7" s="4" t="s">
        <v>125</v>
      </c>
      <c r="E7" s="6">
        <v>461207</v>
      </c>
      <c r="F7" s="6">
        <v>3</v>
      </c>
      <c r="G7" s="6">
        <v>532731</v>
      </c>
      <c r="H7" s="6">
        <v>384710</v>
      </c>
      <c r="I7" s="6">
        <v>1302</v>
      </c>
      <c r="J7" s="6">
        <v>47268</v>
      </c>
      <c r="K7" s="6">
        <v>32137.200000000001</v>
      </c>
      <c r="L7" s="6">
        <v>33.4</v>
      </c>
      <c r="M7" s="6">
        <v>60</v>
      </c>
      <c r="N7" s="6">
        <v>1459451.6</v>
      </c>
    </row>
    <row r="8" spans="1:14" ht="14.55" customHeight="1" x14ac:dyDescent="0.25">
      <c r="A8" s="4" t="s">
        <v>56</v>
      </c>
      <c r="B8" s="4" t="s">
        <v>64</v>
      </c>
      <c r="C8" s="4" t="s">
        <v>109</v>
      </c>
      <c r="D8" s="4" t="s">
        <v>126</v>
      </c>
      <c r="E8" s="6">
        <v>5128115</v>
      </c>
      <c r="F8" s="6">
        <v>414</v>
      </c>
      <c r="G8" s="6">
        <v>4415418</v>
      </c>
      <c r="H8" s="6">
        <v>2452395</v>
      </c>
      <c r="I8" s="6">
        <v>185150</v>
      </c>
      <c r="J8" s="6">
        <v>3808296</v>
      </c>
      <c r="K8" s="6">
        <v>1060327.2</v>
      </c>
      <c r="L8" s="6">
        <v>17209.400000000001</v>
      </c>
      <c r="M8" s="6">
        <v>26952</v>
      </c>
      <c r="N8" s="6">
        <v>17094276.600000001</v>
      </c>
    </row>
    <row r="9" spans="1:14" ht="14.55" customHeight="1" x14ac:dyDescent="0.25">
      <c r="A9" s="4" t="s">
        <v>56</v>
      </c>
      <c r="B9" s="4" t="s">
        <v>64</v>
      </c>
      <c r="C9" s="4" t="s">
        <v>109</v>
      </c>
      <c r="D9" s="4" t="s">
        <v>127</v>
      </c>
      <c r="E9" s="6">
        <v>25207</v>
      </c>
      <c r="F9" s="6"/>
      <c r="G9" s="6">
        <v>22794</v>
      </c>
      <c r="H9" s="6">
        <v>10150</v>
      </c>
      <c r="I9" s="6">
        <v>798</v>
      </c>
      <c r="J9" s="6">
        <v>16212</v>
      </c>
      <c r="K9" s="6">
        <v>4687.2</v>
      </c>
      <c r="L9" s="6">
        <v>83</v>
      </c>
      <c r="M9" s="6">
        <v>240</v>
      </c>
      <c r="N9" s="6">
        <v>80171.199999999997</v>
      </c>
    </row>
    <row r="10" spans="1:14" ht="14.55" customHeight="1" x14ac:dyDescent="0.25">
      <c r="A10" s="4" t="s">
        <v>56</v>
      </c>
      <c r="B10" s="4" t="s">
        <v>64</v>
      </c>
      <c r="C10" s="4" t="s">
        <v>128</v>
      </c>
      <c r="D10" s="4" t="s">
        <v>109</v>
      </c>
      <c r="E10" s="6">
        <v>120224</v>
      </c>
      <c r="F10" s="6"/>
      <c r="G10" s="6">
        <v>282486</v>
      </c>
      <c r="H10" s="6">
        <v>111225</v>
      </c>
      <c r="I10" s="6">
        <v>1834</v>
      </c>
      <c r="J10" s="6">
        <v>50664</v>
      </c>
      <c r="K10" s="6">
        <v>13423.2</v>
      </c>
      <c r="L10" s="6">
        <v>94</v>
      </c>
      <c r="M10" s="6">
        <v>264</v>
      </c>
      <c r="N10" s="6">
        <v>580214.19999999995</v>
      </c>
    </row>
    <row r="11" spans="1:14" ht="14.55" customHeight="1" x14ac:dyDescent="0.25">
      <c r="A11" s="4" t="s">
        <v>56</v>
      </c>
      <c r="B11" s="4" t="s">
        <v>64</v>
      </c>
      <c r="C11" s="4" t="s">
        <v>128</v>
      </c>
      <c r="D11" s="4" t="s">
        <v>124</v>
      </c>
      <c r="E11" s="6">
        <v>10685</v>
      </c>
      <c r="F11" s="6"/>
      <c r="G11" s="6">
        <v>56652</v>
      </c>
      <c r="H11" s="6">
        <v>12925</v>
      </c>
      <c r="I11" s="6">
        <v>182</v>
      </c>
      <c r="J11" s="6">
        <v>4092</v>
      </c>
      <c r="K11" s="6">
        <v>750</v>
      </c>
      <c r="L11" s="6">
        <v>2</v>
      </c>
      <c r="M11" s="6"/>
      <c r="N11" s="6">
        <v>85288</v>
      </c>
    </row>
    <row r="12" spans="1:14" ht="14.55" customHeight="1" x14ac:dyDescent="0.25">
      <c r="A12" s="4" t="s">
        <v>56</v>
      </c>
      <c r="B12" s="4" t="s">
        <v>64</v>
      </c>
      <c r="C12" s="4" t="s">
        <v>128</v>
      </c>
      <c r="D12" s="4" t="s">
        <v>125</v>
      </c>
      <c r="E12" s="6">
        <v>84336</v>
      </c>
      <c r="F12" s="6"/>
      <c r="G12" s="6">
        <v>203040</v>
      </c>
      <c r="H12" s="6">
        <v>88150</v>
      </c>
      <c r="I12" s="6">
        <v>854</v>
      </c>
      <c r="J12" s="6">
        <v>30768</v>
      </c>
      <c r="K12" s="6">
        <v>7986</v>
      </c>
      <c r="L12" s="6">
        <v>9</v>
      </c>
      <c r="M12" s="6">
        <v>36</v>
      </c>
      <c r="N12" s="6">
        <v>415179</v>
      </c>
    </row>
    <row r="13" spans="1:14" ht="14.55" customHeight="1" x14ac:dyDescent="0.25">
      <c r="A13" s="4" t="s">
        <v>56</v>
      </c>
      <c r="B13" s="4" t="s">
        <v>64</v>
      </c>
      <c r="C13" s="4" t="s">
        <v>128</v>
      </c>
      <c r="D13" s="4" t="s">
        <v>127</v>
      </c>
      <c r="E13" s="6">
        <v>25203</v>
      </c>
      <c r="F13" s="6"/>
      <c r="G13" s="6">
        <v>22794</v>
      </c>
      <c r="H13" s="6">
        <v>10150</v>
      </c>
      <c r="I13" s="6">
        <v>798</v>
      </c>
      <c r="J13" s="6">
        <v>15804</v>
      </c>
      <c r="K13" s="6">
        <v>4687.2</v>
      </c>
      <c r="L13" s="6">
        <v>83</v>
      </c>
      <c r="M13" s="6">
        <v>228</v>
      </c>
      <c r="N13" s="6">
        <v>79747.199999999997</v>
      </c>
    </row>
    <row r="14" spans="1:14" ht="14.55" customHeight="1" x14ac:dyDescent="0.25">
      <c r="A14" s="4" t="s">
        <v>56</v>
      </c>
      <c r="B14" s="4" t="s">
        <v>64</v>
      </c>
      <c r="C14" s="4" t="s">
        <v>129</v>
      </c>
      <c r="D14" s="4" t="s">
        <v>109</v>
      </c>
      <c r="E14" s="6">
        <v>384574</v>
      </c>
      <c r="F14" s="6">
        <v>3</v>
      </c>
      <c r="G14" s="6">
        <v>337341</v>
      </c>
      <c r="H14" s="6">
        <v>301055</v>
      </c>
      <c r="I14" s="6">
        <v>448</v>
      </c>
      <c r="J14" s="6">
        <v>17136</v>
      </c>
      <c r="K14" s="6">
        <v>24531.599999999999</v>
      </c>
      <c r="L14" s="6">
        <v>24.4</v>
      </c>
      <c r="M14" s="6">
        <v>36</v>
      </c>
      <c r="N14" s="6">
        <v>1065149</v>
      </c>
    </row>
    <row r="15" spans="1:14" ht="14.55" customHeight="1" x14ac:dyDescent="0.25">
      <c r="A15" s="4" t="s">
        <v>56</v>
      </c>
      <c r="B15" s="4" t="s">
        <v>64</v>
      </c>
      <c r="C15" s="4" t="s">
        <v>129</v>
      </c>
      <c r="D15" s="4" t="s">
        <v>124</v>
      </c>
      <c r="E15" s="6">
        <v>7699</v>
      </c>
      <c r="F15" s="6"/>
      <c r="G15" s="6">
        <v>7650</v>
      </c>
      <c r="H15" s="6">
        <v>4495</v>
      </c>
      <c r="I15" s="6"/>
      <c r="J15" s="6">
        <v>228</v>
      </c>
      <c r="K15" s="6">
        <v>380.4</v>
      </c>
      <c r="L15" s="6"/>
      <c r="M15" s="6"/>
      <c r="N15" s="6">
        <v>20452.400000000001</v>
      </c>
    </row>
    <row r="16" spans="1:14" ht="14.55" customHeight="1" x14ac:dyDescent="0.25">
      <c r="A16" s="4" t="s">
        <v>56</v>
      </c>
      <c r="B16" s="4" t="s">
        <v>64</v>
      </c>
      <c r="C16" s="4" t="s">
        <v>129</v>
      </c>
      <c r="D16" s="4" t="s">
        <v>125</v>
      </c>
      <c r="E16" s="6">
        <v>376871</v>
      </c>
      <c r="F16" s="6">
        <v>3</v>
      </c>
      <c r="G16" s="6">
        <v>329691</v>
      </c>
      <c r="H16" s="6">
        <v>296560</v>
      </c>
      <c r="I16" s="6">
        <v>448</v>
      </c>
      <c r="J16" s="6">
        <v>16500</v>
      </c>
      <c r="K16" s="6">
        <v>24151.200000000001</v>
      </c>
      <c r="L16" s="6">
        <v>24.4</v>
      </c>
      <c r="M16" s="6">
        <v>24</v>
      </c>
      <c r="N16" s="6">
        <v>1044272.6</v>
      </c>
    </row>
    <row r="17" spans="1:14" ht="14.55" customHeight="1" x14ac:dyDescent="0.25">
      <c r="A17" s="4" t="s">
        <v>56</v>
      </c>
      <c r="B17" s="4" t="s">
        <v>64</v>
      </c>
      <c r="C17" s="4" t="s">
        <v>129</v>
      </c>
      <c r="D17" s="4" t="s">
        <v>127</v>
      </c>
      <c r="E17" s="6">
        <v>4</v>
      </c>
      <c r="F17" s="6"/>
      <c r="G17" s="6">
        <v>0</v>
      </c>
      <c r="H17" s="6"/>
      <c r="I17" s="6"/>
      <c r="J17" s="6">
        <v>408</v>
      </c>
      <c r="K17" s="6"/>
      <c r="L17" s="6"/>
      <c r="M17" s="6">
        <v>12</v>
      </c>
      <c r="N17" s="6">
        <v>424</v>
      </c>
    </row>
    <row r="18" spans="1:14" ht="14.55" customHeight="1" x14ac:dyDescent="0.25">
      <c r="A18" s="4" t="s">
        <v>56</v>
      </c>
      <c r="B18" s="4" t="s">
        <v>64</v>
      </c>
      <c r="C18" s="4" t="s">
        <v>130</v>
      </c>
      <c r="D18" s="4" t="s">
        <v>109</v>
      </c>
      <c r="E18" s="6">
        <v>5128115</v>
      </c>
      <c r="F18" s="6">
        <v>414</v>
      </c>
      <c r="G18" s="6">
        <v>4415418</v>
      </c>
      <c r="H18" s="6">
        <v>2452395</v>
      </c>
      <c r="I18" s="6">
        <v>185150</v>
      </c>
      <c r="J18" s="6">
        <v>3808296</v>
      </c>
      <c r="K18" s="6">
        <v>1060327.2</v>
      </c>
      <c r="L18" s="6">
        <v>17209.400000000001</v>
      </c>
      <c r="M18" s="6">
        <v>26952</v>
      </c>
      <c r="N18" s="6">
        <v>17094276.600000001</v>
      </c>
    </row>
    <row r="19" spans="1:14" ht="14.55" customHeight="1" x14ac:dyDescent="0.25">
      <c r="A19" s="4" t="s">
        <v>56</v>
      </c>
      <c r="B19" s="4" t="s">
        <v>64</v>
      </c>
      <c r="C19" s="4" t="s">
        <v>130</v>
      </c>
      <c r="D19" s="4" t="s">
        <v>126</v>
      </c>
      <c r="E19" s="6">
        <v>5128115</v>
      </c>
      <c r="F19" s="6">
        <v>414</v>
      </c>
      <c r="G19" s="6">
        <v>4415418</v>
      </c>
      <c r="H19" s="6">
        <v>2452395</v>
      </c>
      <c r="I19" s="6">
        <v>185150</v>
      </c>
      <c r="J19" s="6">
        <v>3808296</v>
      </c>
      <c r="K19" s="6">
        <v>1060327.2</v>
      </c>
      <c r="L19" s="6">
        <v>17209.400000000001</v>
      </c>
      <c r="M19" s="6">
        <v>26952</v>
      </c>
      <c r="N19" s="6">
        <v>17094276.600000001</v>
      </c>
    </row>
    <row r="20" spans="1:14" ht="14.55" customHeight="1" x14ac:dyDescent="0.25">
      <c r="A20" s="4" t="s">
        <v>56</v>
      </c>
      <c r="B20" s="4" t="s">
        <v>65</v>
      </c>
      <c r="C20" s="4" t="s">
        <v>109</v>
      </c>
      <c r="D20" s="4" t="s">
        <v>109</v>
      </c>
      <c r="E20" s="6">
        <v>5722401</v>
      </c>
      <c r="F20" s="6">
        <v>336</v>
      </c>
      <c r="G20" s="6">
        <v>5020458</v>
      </c>
      <c r="H20" s="6">
        <v>2889680</v>
      </c>
      <c r="I20" s="6">
        <v>190435</v>
      </c>
      <c r="J20" s="6">
        <v>3815400</v>
      </c>
      <c r="K20" s="6">
        <v>1141466.3999999999</v>
      </c>
      <c r="L20" s="6">
        <v>16592.8</v>
      </c>
      <c r="M20" s="6">
        <v>28920</v>
      </c>
      <c r="N20" s="6">
        <v>18825689.199999999</v>
      </c>
    </row>
    <row r="21" spans="1:14" ht="14.55" customHeight="1" x14ac:dyDescent="0.25">
      <c r="A21" s="4" t="s">
        <v>56</v>
      </c>
      <c r="B21" s="4" t="s">
        <v>65</v>
      </c>
      <c r="C21" s="4" t="s">
        <v>109</v>
      </c>
      <c r="D21" s="4" t="s">
        <v>124</v>
      </c>
      <c r="E21" s="6">
        <v>17884</v>
      </c>
      <c r="F21" s="6"/>
      <c r="G21" s="6">
        <v>64086</v>
      </c>
      <c r="H21" s="6">
        <v>17200</v>
      </c>
      <c r="I21" s="6">
        <v>245</v>
      </c>
      <c r="J21" s="6">
        <v>3936</v>
      </c>
      <c r="K21" s="6">
        <v>1531.2</v>
      </c>
      <c r="L21" s="6">
        <v>5</v>
      </c>
      <c r="M21" s="6"/>
      <c r="N21" s="6">
        <v>104887.2</v>
      </c>
    </row>
    <row r="22" spans="1:14" ht="14.55" customHeight="1" x14ac:dyDescent="0.25">
      <c r="A22" s="4" t="s">
        <v>56</v>
      </c>
      <c r="B22" s="4" t="s">
        <v>65</v>
      </c>
      <c r="C22" s="4" t="s">
        <v>109</v>
      </c>
      <c r="D22" s="4" t="s">
        <v>125</v>
      </c>
      <c r="E22" s="6">
        <v>521846</v>
      </c>
      <c r="F22" s="6">
        <v>3</v>
      </c>
      <c r="G22" s="6">
        <v>584073</v>
      </c>
      <c r="H22" s="6">
        <v>432345</v>
      </c>
      <c r="I22" s="6">
        <v>1645</v>
      </c>
      <c r="J22" s="6">
        <v>48960</v>
      </c>
      <c r="K22" s="6">
        <v>36942</v>
      </c>
      <c r="L22" s="6">
        <v>32.4</v>
      </c>
      <c r="M22" s="6">
        <v>72</v>
      </c>
      <c r="N22" s="6">
        <v>1625918.4</v>
      </c>
    </row>
    <row r="23" spans="1:14" ht="14.55" customHeight="1" x14ac:dyDescent="0.25">
      <c r="A23" s="4" t="s">
        <v>56</v>
      </c>
      <c r="B23" s="4" t="s">
        <v>65</v>
      </c>
      <c r="C23" s="4" t="s">
        <v>109</v>
      </c>
      <c r="D23" s="4" t="s">
        <v>126</v>
      </c>
      <c r="E23" s="6">
        <v>5157814</v>
      </c>
      <c r="F23" s="6">
        <v>333</v>
      </c>
      <c r="G23" s="6">
        <v>4350114</v>
      </c>
      <c r="H23" s="6">
        <v>2430505</v>
      </c>
      <c r="I23" s="6">
        <v>188027</v>
      </c>
      <c r="J23" s="6">
        <v>3747144</v>
      </c>
      <c r="K23" s="6">
        <v>1098439.2</v>
      </c>
      <c r="L23" s="6">
        <v>16499.400000000001</v>
      </c>
      <c r="M23" s="6">
        <v>28512</v>
      </c>
      <c r="N23" s="6">
        <v>17017387.600000001</v>
      </c>
    </row>
    <row r="24" spans="1:14" ht="14.55" customHeight="1" x14ac:dyDescent="0.25">
      <c r="A24" s="4" t="s">
        <v>56</v>
      </c>
      <c r="B24" s="4" t="s">
        <v>65</v>
      </c>
      <c r="C24" s="4" t="s">
        <v>109</v>
      </c>
      <c r="D24" s="4" t="s">
        <v>127</v>
      </c>
      <c r="E24" s="6">
        <v>24857</v>
      </c>
      <c r="F24" s="6"/>
      <c r="G24" s="6">
        <v>22185</v>
      </c>
      <c r="H24" s="6">
        <v>9630</v>
      </c>
      <c r="I24" s="6">
        <v>518</v>
      </c>
      <c r="J24" s="6">
        <v>15360</v>
      </c>
      <c r="K24" s="6">
        <v>4554</v>
      </c>
      <c r="L24" s="6">
        <v>56</v>
      </c>
      <c r="M24" s="6">
        <v>336</v>
      </c>
      <c r="N24" s="6">
        <v>77496</v>
      </c>
    </row>
    <row r="25" spans="1:14" ht="14.55" customHeight="1" x14ac:dyDescent="0.25">
      <c r="A25" s="4" t="s">
        <v>56</v>
      </c>
      <c r="B25" s="4" t="s">
        <v>65</v>
      </c>
      <c r="C25" s="4" t="s">
        <v>128</v>
      </c>
      <c r="D25" s="4" t="s">
        <v>109</v>
      </c>
      <c r="E25" s="6">
        <v>118502</v>
      </c>
      <c r="F25" s="6"/>
      <c r="G25" s="6">
        <v>282342</v>
      </c>
      <c r="H25" s="6">
        <v>104530</v>
      </c>
      <c r="I25" s="6">
        <v>1939</v>
      </c>
      <c r="J25" s="6">
        <v>49860</v>
      </c>
      <c r="K25" s="6">
        <v>12583.2</v>
      </c>
      <c r="L25" s="6">
        <v>65.2</v>
      </c>
      <c r="M25" s="6">
        <v>408</v>
      </c>
      <c r="N25" s="6">
        <v>570229.4</v>
      </c>
    </row>
    <row r="26" spans="1:14" ht="14.55" customHeight="1" x14ac:dyDescent="0.25">
      <c r="A26" s="4" t="s">
        <v>56</v>
      </c>
      <c r="B26" s="4" t="s">
        <v>65</v>
      </c>
      <c r="C26" s="4" t="s">
        <v>128</v>
      </c>
      <c r="D26" s="4" t="s">
        <v>124</v>
      </c>
      <c r="E26" s="6">
        <v>9763</v>
      </c>
      <c r="F26" s="6"/>
      <c r="G26" s="6">
        <v>56889</v>
      </c>
      <c r="H26" s="6">
        <v>12120</v>
      </c>
      <c r="I26" s="6">
        <v>217</v>
      </c>
      <c r="J26" s="6">
        <v>3552</v>
      </c>
      <c r="K26" s="6">
        <v>940.8</v>
      </c>
      <c r="L26" s="6">
        <v>4</v>
      </c>
      <c r="M26" s="6"/>
      <c r="N26" s="6">
        <v>83485.8</v>
      </c>
    </row>
    <row r="27" spans="1:14" ht="14.55" customHeight="1" x14ac:dyDescent="0.25">
      <c r="A27" s="4" t="s">
        <v>56</v>
      </c>
      <c r="B27" s="4" t="s">
        <v>65</v>
      </c>
      <c r="C27" s="4" t="s">
        <v>128</v>
      </c>
      <c r="D27" s="4" t="s">
        <v>125</v>
      </c>
      <c r="E27" s="6">
        <v>83886</v>
      </c>
      <c r="F27" s="6"/>
      <c r="G27" s="6">
        <v>203268</v>
      </c>
      <c r="H27" s="6">
        <v>82780</v>
      </c>
      <c r="I27" s="6">
        <v>1204</v>
      </c>
      <c r="J27" s="6">
        <v>31284</v>
      </c>
      <c r="K27" s="6">
        <v>7088.4</v>
      </c>
      <c r="L27" s="6">
        <v>5.2</v>
      </c>
      <c r="M27" s="6">
        <v>72</v>
      </c>
      <c r="N27" s="6">
        <v>409587.6</v>
      </c>
    </row>
    <row r="28" spans="1:14" ht="14.55" customHeight="1" x14ac:dyDescent="0.25">
      <c r="A28" s="4" t="s">
        <v>56</v>
      </c>
      <c r="B28" s="4" t="s">
        <v>65</v>
      </c>
      <c r="C28" s="4" t="s">
        <v>128</v>
      </c>
      <c r="D28" s="4" t="s">
        <v>127</v>
      </c>
      <c r="E28" s="6">
        <v>24853</v>
      </c>
      <c r="F28" s="6"/>
      <c r="G28" s="6">
        <v>22185</v>
      </c>
      <c r="H28" s="6">
        <v>9630</v>
      </c>
      <c r="I28" s="6">
        <v>518</v>
      </c>
      <c r="J28" s="6">
        <v>15024</v>
      </c>
      <c r="K28" s="6">
        <v>4554</v>
      </c>
      <c r="L28" s="6">
        <v>56</v>
      </c>
      <c r="M28" s="6">
        <v>336</v>
      </c>
      <c r="N28" s="6">
        <v>77156</v>
      </c>
    </row>
    <row r="29" spans="1:14" ht="14.55" customHeight="1" x14ac:dyDescent="0.25">
      <c r="A29" s="4" t="s">
        <v>56</v>
      </c>
      <c r="B29" s="4" t="s">
        <v>65</v>
      </c>
      <c r="C29" s="4" t="s">
        <v>129</v>
      </c>
      <c r="D29" s="4" t="s">
        <v>109</v>
      </c>
      <c r="E29" s="6">
        <v>446085</v>
      </c>
      <c r="F29" s="6">
        <v>3</v>
      </c>
      <c r="G29" s="6">
        <v>388002</v>
      </c>
      <c r="H29" s="6">
        <v>354645</v>
      </c>
      <c r="I29" s="6">
        <v>469</v>
      </c>
      <c r="J29" s="6">
        <v>18396</v>
      </c>
      <c r="K29" s="6">
        <v>30444</v>
      </c>
      <c r="L29" s="6">
        <v>28.2</v>
      </c>
      <c r="M29" s="6"/>
      <c r="N29" s="6">
        <v>1238072.2</v>
      </c>
    </row>
    <row r="30" spans="1:14" ht="14.55" customHeight="1" x14ac:dyDescent="0.25">
      <c r="A30" s="4" t="s">
        <v>56</v>
      </c>
      <c r="B30" s="4" t="s">
        <v>65</v>
      </c>
      <c r="C30" s="4" t="s">
        <v>129</v>
      </c>
      <c r="D30" s="4" t="s">
        <v>124</v>
      </c>
      <c r="E30" s="6">
        <v>8121</v>
      </c>
      <c r="F30" s="6"/>
      <c r="G30" s="6">
        <v>7197</v>
      </c>
      <c r="H30" s="6">
        <v>5080</v>
      </c>
      <c r="I30" s="6">
        <v>28</v>
      </c>
      <c r="J30" s="6">
        <v>384</v>
      </c>
      <c r="K30" s="6">
        <v>590.4</v>
      </c>
      <c r="L30" s="6">
        <v>1</v>
      </c>
      <c r="M30" s="6"/>
      <c r="N30" s="6">
        <v>21401.4</v>
      </c>
    </row>
    <row r="31" spans="1:14" ht="14.55" customHeight="1" x14ac:dyDescent="0.25">
      <c r="A31" s="4" t="s">
        <v>56</v>
      </c>
      <c r="B31" s="4" t="s">
        <v>65</v>
      </c>
      <c r="C31" s="4" t="s">
        <v>129</v>
      </c>
      <c r="D31" s="4" t="s">
        <v>125</v>
      </c>
      <c r="E31" s="6">
        <v>437960</v>
      </c>
      <c r="F31" s="6">
        <v>3</v>
      </c>
      <c r="G31" s="6">
        <v>380805</v>
      </c>
      <c r="H31" s="6">
        <v>349565</v>
      </c>
      <c r="I31" s="6">
        <v>441</v>
      </c>
      <c r="J31" s="6">
        <v>17676</v>
      </c>
      <c r="K31" s="6">
        <v>29853.599999999999</v>
      </c>
      <c r="L31" s="6">
        <v>27.2</v>
      </c>
      <c r="M31" s="6"/>
      <c r="N31" s="6">
        <v>1216330.8</v>
      </c>
    </row>
    <row r="32" spans="1:14" ht="14.55" customHeight="1" x14ac:dyDescent="0.25">
      <c r="A32" s="4" t="s">
        <v>56</v>
      </c>
      <c r="B32" s="4" t="s">
        <v>65</v>
      </c>
      <c r="C32" s="4" t="s">
        <v>129</v>
      </c>
      <c r="D32" s="4" t="s">
        <v>127</v>
      </c>
      <c r="E32" s="6">
        <v>4</v>
      </c>
      <c r="F32" s="6"/>
      <c r="G32" s="6"/>
      <c r="H32" s="6"/>
      <c r="I32" s="6"/>
      <c r="J32" s="6">
        <v>336</v>
      </c>
      <c r="K32" s="6"/>
      <c r="L32" s="6"/>
      <c r="M32" s="6"/>
      <c r="N32" s="6">
        <v>340</v>
      </c>
    </row>
    <row r="33" spans="1:14" ht="14.55" customHeight="1" x14ac:dyDescent="0.25">
      <c r="A33" s="4" t="s">
        <v>56</v>
      </c>
      <c r="B33" s="4" t="s">
        <v>65</v>
      </c>
      <c r="C33" s="4" t="s">
        <v>130</v>
      </c>
      <c r="D33" s="4" t="s">
        <v>109</v>
      </c>
      <c r="E33" s="6">
        <v>5157814</v>
      </c>
      <c r="F33" s="6">
        <v>333</v>
      </c>
      <c r="G33" s="6">
        <v>4350114</v>
      </c>
      <c r="H33" s="6">
        <v>2430505</v>
      </c>
      <c r="I33" s="6">
        <v>188027</v>
      </c>
      <c r="J33" s="6">
        <v>3747144</v>
      </c>
      <c r="K33" s="6">
        <v>1098439.2</v>
      </c>
      <c r="L33" s="6">
        <v>16499.400000000001</v>
      </c>
      <c r="M33" s="6">
        <v>28512</v>
      </c>
      <c r="N33" s="6">
        <v>17017387.600000001</v>
      </c>
    </row>
    <row r="34" spans="1:14" ht="14.55" customHeight="1" x14ac:dyDescent="0.25">
      <c r="A34" s="4" t="s">
        <v>56</v>
      </c>
      <c r="B34" s="4" t="s">
        <v>65</v>
      </c>
      <c r="C34" s="4" t="s">
        <v>130</v>
      </c>
      <c r="D34" s="4" t="s">
        <v>126</v>
      </c>
      <c r="E34" s="6">
        <v>5157814</v>
      </c>
      <c r="F34" s="6">
        <v>333</v>
      </c>
      <c r="G34" s="6">
        <v>4350114</v>
      </c>
      <c r="H34" s="6">
        <v>2430505</v>
      </c>
      <c r="I34" s="6">
        <v>188027</v>
      </c>
      <c r="J34" s="6">
        <v>3747144</v>
      </c>
      <c r="K34" s="6">
        <v>1098439.2</v>
      </c>
      <c r="L34" s="6">
        <v>16499.400000000001</v>
      </c>
      <c r="M34" s="6">
        <v>28512</v>
      </c>
      <c r="N34" s="6">
        <v>17017387.600000001</v>
      </c>
    </row>
    <row r="35" spans="1:14" ht="14.55" customHeight="1" x14ac:dyDescent="0.25">
      <c r="A35" s="4" t="s">
        <v>56</v>
      </c>
      <c r="B35" s="4" t="s">
        <v>66</v>
      </c>
      <c r="C35" s="4" t="s">
        <v>109</v>
      </c>
      <c r="D35" s="4" t="s">
        <v>109</v>
      </c>
      <c r="E35" s="6">
        <v>5563861</v>
      </c>
      <c r="F35" s="6">
        <v>312</v>
      </c>
      <c r="G35" s="6">
        <v>5040264</v>
      </c>
      <c r="H35" s="6">
        <v>2996985</v>
      </c>
      <c r="I35" s="6">
        <v>199045</v>
      </c>
      <c r="J35" s="6">
        <v>3945480</v>
      </c>
      <c r="K35" s="6">
        <v>1229989.2</v>
      </c>
      <c r="L35" s="6">
        <v>15830</v>
      </c>
      <c r="M35" s="6">
        <v>31764</v>
      </c>
      <c r="N35" s="6">
        <v>19023530.199999999</v>
      </c>
    </row>
    <row r="36" spans="1:14" ht="14.55" customHeight="1" x14ac:dyDescent="0.25">
      <c r="A36" s="4" t="s">
        <v>56</v>
      </c>
      <c r="B36" s="4" t="s">
        <v>66</v>
      </c>
      <c r="C36" s="4" t="s">
        <v>109</v>
      </c>
      <c r="D36" s="4" t="s">
        <v>124</v>
      </c>
      <c r="E36" s="6">
        <v>16381</v>
      </c>
      <c r="F36" s="6"/>
      <c r="G36" s="6">
        <v>63198</v>
      </c>
      <c r="H36" s="6">
        <v>18110</v>
      </c>
      <c r="I36" s="6">
        <v>238</v>
      </c>
      <c r="J36" s="6">
        <v>4872</v>
      </c>
      <c r="K36" s="6">
        <v>1389.6</v>
      </c>
      <c r="L36" s="6"/>
      <c r="M36" s="6"/>
      <c r="N36" s="6">
        <v>104188.6</v>
      </c>
    </row>
    <row r="37" spans="1:14" ht="14.55" customHeight="1" x14ac:dyDescent="0.25">
      <c r="A37" s="4" t="s">
        <v>56</v>
      </c>
      <c r="B37" s="4" t="s">
        <v>66</v>
      </c>
      <c r="C37" s="4" t="s">
        <v>109</v>
      </c>
      <c r="D37" s="4" t="s">
        <v>125</v>
      </c>
      <c r="E37" s="6">
        <v>538243</v>
      </c>
      <c r="F37" s="6"/>
      <c r="G37" s="6">
        <v>594693</v>
      </c>
      <c r="H37" s="6">
        <v>471470</v>
      </c>
      <c r="I37" s="6">
        <v>1736</v>
      </c>
      <c r="J37" s="6">
        <v>50256</v>
      </c>
      <c r="K37" s="6">
        <v>42831.6</v>
      </c>
      <c r="L37" s="6">
        <v>43.8</v>
      </c>
      <c r="M37" s="6">
        <v>48</v>
      </c>
      <c r="N37" s="6">
        <v>1699321.4</v>
      </c>
    </row>
    <row r="38" spans="1:14" ht="14.55" customHeight="1" x14ac:dyDescent="0.25">
      <c r="A38" s="4" t="s">
        <v>56</v>
      </c>
      <c r="B38" s="4" t="s">
        <v>66</v>
      </c>
      <c r="C38" s="4" t="s">
        <v>109</v>
      </c>
      <c r="D38" s="4" t="s">
        <v>126</v>
      </c>
      <c r="E38" s="6">
        <v>4985988</v>
      </c>
      <c r="F38" s="6">
        <v>312</v>
      </c>
      <c r="G38" s="6">
        <v>4360581</v>
      </c>
      <c r="H38" s="6">
        <v>2497750</v>
      </c>
      <c r="I38" s="6">
        <v>196511</v>
      </c>
      <c r="J38" s="6">
        <v>3873828</v>
      </c>
      <c r="K38" s="6">
        <v>1181322</v>
      </c>
      <c r="L38" s="6">
        <v>15703.2</v>
      </c>
      <c r="M38" s="6">
        <v>31620</v>
      </c>
      <c r="N38" s="6">
        <v>17143615.199999999</v>
      </c>
    </row>
    <row r="39" spans="1:14" ht="14.55" customHeight="1" x14ac:dyDescent="0.25">
      <c r="A39" s="4" t="s">
        <v>56</v>
      </c>
      <c r="B39" s="4" t="s">
        <v>66</v>
      </c>
      <c r="C39" s="4" t="s">
        <v>109</v>
      </c>
      <c r="D39" s="4" t="s">
        <v>127</v>
      </c>
      <c r="E39" s="6">
        <v>23249</v>
      </c>
      <c r="F39" s="6"/>
      <c r="G39" s="6">
        <v>21792</v>
      </c>
      <c r="H39" s="6">
        <v>9655</v>
      </c>
      <c r="I39" s="6">
        <v>560</v>
      </c>
      <c r="J39" s="6">
        <v>16524</v>
      </c>
      <c r="K39" s="6">
        <v>4446</v>
      </c>
      <c r="L39" s="6">
        <v>83</v>
      </c>
      <c r="M39" s="6">
        <v>96</v>
      </c>
      <c r="N39" s="6">
        <v>76405</v>
      </c>
    </row>
    <row r="40" spans="1:14" ht="14.55" customHeight="1" x14ac:dyDescent="0.25">
      <c r="A40" s="4" t="s">
        <v>56</v>
      </c>
      <c r="B40" s="4" t="s">
        <v>66</v>
      </c>
      <c r="C40" s="4" t="s">
        <v>128</v>
      </c>
      <c r="D40" s="4" t="s">
        <v>109</v>
      </c>
      <c r="E40" s="6">
        <v>108483</v>
      </c>
      <c r="F40" s="6"/>
      <c r="G40" s="6">
        <v>268284</v>
      </c>
      <c r="H40" s="6">
        <v>99215</v>
      </c>
      <c r="I40" s="6">
        <v>1939</v>
      </c>
      <c r="J40" s="6">
        <v>50988</v>
      </c>
      <c r="K40" s="6">
        <v>12368.4</v>
      </c>
      <c r="L40" s="6">
        <v>94</v>
      </c>
      <c r="M40" s="6">
        <v>120</v>
      </c>
      <c r="N40" s="6">
        <v>541491.4</v>
      </c>
    </row>
    <row r="41" spans="1:14" ht="14.55" customHeight="1" x14ac:dyDescent="0.25">
      <c r="A41" s="4" t="s">
        <v>56</v>
      </c>
      <c r="B41" s="4" t="s">
        <v>66</v>
      </c>
      <c r="C41" s="4" t="s">
        <v>128</v>
      </c>
      <c r="D41" s="4" t="s">
        <v>124</v>
      </c>
      <c r="E41" s="6">
        <v>8639</v>
      </c>
      <c r="F41" s="6"/>
      <c r="G41" s="6">
        <v>55890</v>
      </c>
      <c r="H41" s="6">
        <v>11235</v>
      </c>
      <c r="I41" s="6">
        <v>217</v>
      </c>
      <c r="J41" s="6">
        <v>4608</v>
      </c>
      <c r="K41" s="6">
        <v>824.4</v>
      </c>
      <c r="L41" s="6"/>
      <c r="M41" s="6"/>
      <c r="N41" s="6">
        <v>81413.399999999994</v>
      </c>
    </row>
    <row r="42" spans="1:14" ht="14.55" customHeight="1" x14ac:dyDescent="0.25">
      <c r="A42" s="4" t="s">
        <v>56</v>
      </c>
      <c r="B42" s="4" t="s">
        <v>66</v>
      </c>
      <c r="C42" s="4" t="s">
        <v>128</v>
      </c>
      <c r="D42" s="4" t="s">
        <v>125</v>
      </c>
      <c r="E42" s="6">
        <v>76597</v>
      </c>
      <c r="F42" s="6"/>
      <c r="G42" s="6">
        <v>190605</v>
      </c>
      <c r="H42" s="6">
        <v>78325</v>
      </c>
      <c r="I42" s="6">
        <v>1162</v>
      </c>
      <c r="J42" s="6">
        <v>30240</v>
      </c>
      <c r="K42" s="6">
        <v>7099.2</v>
      </c>
      <c r="L42" s="6">
        <v>11</v>
      </c>
      <c r="M42" s="6">
        <v>24</v>
      </c>
      <c r="N42" s="6">
        <v>384063.2</v>
      </c>
    </row>
    <row r="43" spans="1:14" ht="14.55" customHeight="1" x14ac:dyDescent="0.25">
      <c r="A43" s="4" t="s">
        <v>56</v>
      </c>
      <c r="B43" s="4" t="s">
        <v>66</v>
      </c>
      <c r="C43" s="4" t="s">
        <v>128</v>
      </c>
      <c r="D43" s="4" t="s">
        <v>127</v>
      </c>
      <c r="E43" s="6">
        <v>23247</v>
      </c>
      <c r="F43" s="6"/>
      <c r="G43" s="6">
        <v>21789</v>
      </c>
      <c r="H43" s="6">
        <v>9655</v>
      </c>
      <c r="I43" s="6">
        <v>560</v>
      </c>
      <c r="J43" s="6">
        <v>16140</v>
      </c>
      <c r="K43" s="6">
        <v>4444.8</v>
      </c>
      <c r="L43" s="6">
        <v>83</v>
      </c>
      <c r="M43" s="6">
        <v>96</v>
      </c>
      <c r="N43" s="6">
        <v>76014.8</v>
      </c>
    </row>
    <row r="44" spans="1:14" ht="14.55" customHeight="1" x14ac:dyDescent="0.25">
      <c r="A44" s="4" t="s">
        <v>56</v>
      </c>
      <c r="B44" s="4" t="s">
        <v>66</v>
      </c>
      <c r="C44" s="4" t="s">
        <v>129</v>
      </c>
      <c r="D44" s="4" t="s">
        <v>109</v>
      </c>
      <c r="E44" s="6">
        <v>469390</v>
      </c>
      <c r="F44" s="6"/>
      <c r="G44" s="6">
        <v>411399</v>
      </c>
      <c r="H44" s="6">
        <v>400020</v>
      </c>
      <c r="I44" s="6">
        <v>595</v>
      </c>
      <c r="J44" s="6">
        <v>20664</v>
      </c>
      <c r="K44" s="6">
        <v>36298.800000000003</v>
      </c>
      <c r="L44" s="6">
        <v>32.799999999999997</v>
      </c>
      <c r="M44" s="6">
        <v>24</v>
      </c>
      <c r="N44" s="6">
        <v>1338423.6000000001</v>
      </c>
    </row>
    <row r="45" spans="1:14" ht="14.55" customHeight="1" x14ac:dyDescent="0.25">
      <c r="A45" s="4" t="s">
        <v>56</v>
      </c>
      <c r="B45" s="4" t="s">
        <v>66</v>
      </c>
      <c r="C45" s="4" t="s">
        <v>129</v>
      </c>
      <c r="D45" s="4" t="s">
        <v>124</v>
      </c>
      <c r="E45" s="6">
        <v>7742</v>
      </c>
      <c r="F45" s="6"/>
      <c r="G45" s="6">
        <v>7308</v>
      </c>
      <c r="H45" s="6">
        <v>6875</v>
      </c>
      <c r="I45" s="6">
        <v>21</v>
      </c>
      <c r="J45" s="6">
        <v>264</v>
      </c>
      <c r="K45" s="6">
        <v>565.20000000000005</v>
      </c>
      <c r="L45" s="6"/>
      <c r="M45" s="6"/>
      <c r="N45" s="6">
        <v>22775.200000000001</v>
      </c>
    </row>
    <row r="46" spans="1:14" ht="14.55" customHeight="1" x14ac:dyDescent="0.25">
      <c r="A46" s="4" t="s">
        <v>56</v>
      </c>
      <c r="B46" s="4" t="s">
        <v>66</v>
      </c>
      <c r="C46" s="4" t="s">
        <v>129</v>
      </c>
      <c r="D46" s="4" t="s">
        <v>125</v>
      </c>
      <c r="E46" s="6">
        <v>461646</v>
      </c>
      <c r="F46" s="6"/>
      <c r="G46" s="6">
        <v>404088</v>
      </c>
      <c r="H46" s="6">
        <v>393145</v>
      </c>
      <c r="I46" s="6">
        <v>574</v>
      </c>
      <c r="J46" s="6">
        <v>20016</v>
      </c>
      <c r="K46" s="6">
        <v>35732.400000000001</v>
      </c>
      <c r="L46" s="6">
        <v>32.799999999999997</v>
      </c>
      <c r="M46" s="6">
        <v>24</v>
      </c>
      <c r="N46" s="6">
        <v>1315258.2</v>
      </c>
    </row>
    <row r="47" spans="1:14" ht="14.55" customHeight="1" x14ac:dyDescent="0.25">
      <c r="A47" s="4" t="s">
        <v>56</v>
      </c>
      <c r="B47" s="4" t="s">
        <v>66</v>
      </c>
      <c r="C47" s="4" t="s">
        <v>129</v>
      </c>
      <c r="D47" s="4" t="s">
        <v>127</v>
      </c>
      <c r="E47" s="6">
        <v>2</v>
      </c>
      <c r="F47" s="6"/>
      <c r="G47" s="6">
        <v>3</v>
      </c>
      <c r="H47" s="6"/>
      <c r="I47" s="6"/>
      <c r="J47" s="6">
        <v>384</v>
      </c>
      <c r="K47" s="6">
        <v>1.2</v>
      </c>
      <c r="L47" s="6"/>
      <c r="M47" s="6"/>
      <c r="N47" s="6">
        <v>390.2</v>
      </c>
    </row>
    <row r="48" spans="1:14" ht="14.55" customHeight="1" x14ac:dyDescent="0.25">
      <c r="A48" s="4" t="s">
        <v>56</v>
      </c>
      <c r="B48" s="4" t="s">
        <v>66</v>
      </c>
      <c r="C48" s="4" t="s">
        <v>130</v>
      </c>
      <c r="D48" s="4" t="s">
        <v>109</v>
      </c>
      <c r="E48" s="6">
        <v>4985988</v>
      </c>
      <c r="F48" s="6">
        <v>312</v>
      </c>
      <c r="G48" s="6">
        <v>4360581</v>
      </c>
      <c r="H48" s="6">
        <v>2497750</v>
      </c>
      <c r="I48" s="6">
        <v>196511</v>
      </c>
      <c r="J48" s="6">
        <v>3873828</v>
      </c>
      <c r="K48" s="6">
        <v>1181322</v>
      </c>
      <c r="L48" s="6">
        <v>15703.2</v>
      </c>
      <c r="M48" s="6">
        <v>31620</v>
      </c>
      <c r="N48" s="6">
        <v>17143615.199999999</v>
      </c>
    </row>
    <row r="49" spans="1:14" ht="14.55" customHeight="1" x14ac:dyDescent="0.25">
      <c r="A49" s="4" t="s">
        <v>56</v>
      </c>
      <c r="B49" s="4" t="s">
        <v>66</v>
      </c>
      <c r="C49" s="4" t="s">
        <v>130</v>
      </c>
      <c r="D49" s="4" t="s">
        <v>126</v>
      </c>
      <c r="E49" s="6">
        <v>4985988</v>
      </c>
      <c r="F49" s="6">
        <v>312</v>
      </c>
      <c r="G49" s="6">
        <v>4360581</v>
      </c>
      <c r="H49" s="6">
        <v>2497750</v>
      </c>
      <c r="I49" s="6">
        <v>196511</v>
      </c>
      <c r="J49" s="6">
        <v>3873828</v>
      </c>
      <c r="K49" s="6">
        <v>1181322</v>
      </c>
      <c r="L49" s="6">
        <v>15703.2</v>
      </c>
      <c r="M49" s="6">
        <v>31620</v>
      </c>
      <c r="N49" s="6">
        <v>17143615.199999999</v>
      </c>
    </row>
    <row r="50" spans="1:14" ht="14.55" customHeight="1" x14ac:dyDescent="0.25">
      <c r="A50" s="4" t="s">
        <v>56</v>
      </c>
      <c r="B50" s="4" t="s">
        <v>67</v>
      </c>
      <c r="C50" s="4" t="s">
        <v>109</v>
      </c>
      <c r="D50" s="4" t="s">
        <v>109</v>
      </c>
      <c r="E50" s="6">
        <v>5864769</v>
      </c>
      <c r="F50" s="6">
        <v>456</v>
      </c>
      <c r="G50" s="6">
        <v>5306382</v>
      </c>
      <c r="H50" s="6">
        <v>3332795</v>
      </c>
      <c r="I50" s="6">
        <v>205695</v>
      </c>
      <c r="J50" s="6">
        <v>4186512</v>
      </c>
      <c r="K50" s="6">
        <v>1257322.8</v>
      </c>
      <c r="L50" s="6">
        <v>16895.2</v>
      </c>
      <c r="M50" s="6">
        <v>29712</v>
      </c>
      <c r="N50" s="6">
        <v>20200539</v>
      </c>
    </row>
    <row r="51" spans="1:14" ht="14.55" customHeight="1" x14ac:dyDescent="0.25">
      <c r="A51" s="4" t="s">
        <v>56</v>
      </c>
      <c r="B51" s="4" t="s">
        <v>67</v>
      </c>
      <c r="C51" s="4" t="s">
        <v>109</v>
      </c>
      <c r="D51" s="4" t="s">
        <v>124</v>
      </c>
      <c r="E51" s="6">
        <v>17374</v>
      </c>
      <c r="F51" s="6"/>
      <c r="G51" s="6">
        <v>64443</v>
      </c>
      <c r="H51" s="6">
        <v>19945</v>
      </c>
      <c r="I51" s="6">
        <v>224</v>
      </c>
      <c r="J51" s="6">
        <v>4836</v>
      </c>
      <c r="K51" s="6">
        <v>1418.4</v>
      </c>
      <c r="L51" s="6">
        <v>1</v>
      </c>
      <c r="M51" s="6">
        <v>12</v>
      </c>
      <c r="N51" s="6">
        <v>108253.4</v>
      </c>
    </row>
    <row r="52" spans="1:14" ht="14.55" customHeight="1" x14ac:dyDescent="0.25">
      <c r="A52" s="4" t="s">
        <v>56</v>
      </c>
      <c r="B52" s="4" t="s">
        <v>67</v>
      </c>
      <c r="C52" s="4" t="s">
        <v>109</v>
      </c>
      <c r="D52" s="4" t="s">
        <v>125</v>
      </c>
      <c r="E52" s="6">
        <v>592964</v>
      </c>
      <c r="F52" s="6">
        <v>3</v>
      </c>
      <c r="G52" s="6">
        <v>638298</v>
      </c>
      <c r="H52" s="6">
        <v>514785</v>
      </c>
      <c r="I52" s="6">
        <v>1554</v>
      </c>
      <c r="J52" s="6">
        <v>62520</v>
      </c>
      <c r="K52" s="6">
        <v>48190.8</v>
      </c>
      <c r="L52" s="6">
        <v>39.799999999999997</v>
      </c>
      <c r="M52" s="6">
        <v>36</v>
      </c>
      <c r="N52" s="6">
        <v>1858390.6</v>
      </c>
    </row>
    <row r="53" spans="1:14" ht="14.55" customHeight="1" x14ac:dyDescent="0.25">
      <c r="A53" s="4" t="s">
        <v>56</v>
      </c>
      <c r="B53" s="4" t="s">
        <v>67</v>
      </c>
      <c r="C53" s="4" t="s">
        <v>109</v>
      </c>
      <c r="D53" s="4" t="s">
        <v>126</v>
      </c>
      <c r="E53" s="6">
        <v>5231408</v>
      </c>
      <c r="F53" s="6">
        <v>453</v>
      </c>
      <c r="G53" s="6">
        <v>4581282</v>
      </c>
      <c r="H53" s="6">
        <v>2785930</v>
      </c>
      <c r="I53" s="6">
        <v>203434</v>
      </c>
      <c r="J53" s="6">
        <v>4103568</v>
      </c>
      <c r="K53" s="6">
        <v>1203284.3999999999</v>
      </c>
      <c r="L53" s="6">
        <v>16777.400000000001</v>
      </c>
      <c r="M53" s="6">
        <v>29472</v>
      </c>
      <c r="N53" s="6">
        <v>18155608.800000001</v>
      </c>
    </row>
    <row r="54" spans="1:14" ht="14.55" customHeight="1" x14ac:dyDescent="0.25">
      <c r="A54" s="4" t="s">
        <v>56</v>
      </c>
      <c r="B54" s="4" t="s">
        <v>67</v>
      </c>
      <c r="C54" s="4" t="s">
        <v>109</v>
      </c>
      <c r="D54" s="4" t="s">
        <v>127</v>
      </c>
      <c r="E54" s="6">
        <v>23023</v>
      </c>
      <c r="F54" s="6"/>
      <c r="G54" s="6">
        <v>22359</v>
      </c>
      <c r="H54" s="6">
        <v>12135</v>
      </c>
      <c r="I54" s="6">
        <v>483</v>
      </c>
      <c r="J54" s="6">
        <v>15588</v>
      </c>
      <c r="K54" s="6">
        <v>4429.2</v>
      </c>
      <c r="L54" s="6">
        <v>77</v>
      </c>
      <c r="M54" s="6">
        <v>192</v>
      </c>
      <c r="N54" s="6">
        <v>78286.2</v>
      </c>
    </row>
    <row r="55" spans="1:14" ht="14.55" customHeight="1" x14ac:dyDescent="0.25">
      <c r="A55" s="4" t="s">
        <v>56</v>
      </c>
      <c r="B55" s="4" t="s">
        <v>67</v>
      </c>
      <c r="C55" s="4" t="s">
        <v>128</v>
      </c>
      <c r="D55" s="4" t="s">
        <v>109</v>
      </c>
      <c r="E55" s="6">
        <v>108989</v>
      </c>
      <c r="F55" s="6"/>
      <c r="G55" s="6">
        <v>280167</v>
      </c>
      <c r="H55" s="6">
        <v>112025</v>
      </c>
      <c r="I55" s="6">
        <v>1673</v>
      </c>
      <c r="J55" s="6">
        <v>57336</v>
      </c>
      <c r="K55" s="6">
        <v>12631.2</v>
      </c>
      <c r="L55" s="6">
        <v>86</v>
      </c>
      <c r="M55" s="6">
        <v>240</v>
      </c>
      <c r="N55" s="6">
        <v>573147.19999999995</v>
      </c>
    </row>
    <row r="56" spans="1:14" ht="14.55" customHeight="1" x14ac:dyDescent="0.25">
      <c r="A56" s="4" t="s">
        <v>56</v>
      </c>
      <c r="B56" s="4" t="s">
        <v>67</v>
      </c>
      <c r="C56" s="4" t="s">
        <v>128</v>
      </c>
      <c r="D56" s="4" t="s">
        <v>124</v>
      </c>
      <c r="E56" s="6">
        <v>8332</v>
      </c>
      <c r="F56" s="6"/>
      <c r="G56" s="6">
        <v>56544</v>
      </c>
      <c r="H56" s="6">
        <v>12695</v>
      </c>
      <c r="I56" s="6">
        <v>203</v>
      </c>
      <c r="J56" s="6">
        <v>4584</v>
      </c>
      <c r="K56" s="6">
        <v>852</v>
      </c>
      <c r="L56" s="6">
        <v>0</v>
      </c>
      <c r="M56" s="6">
        <v>12</v>
      </c>
      <c r="N56" s="6">
        <v>83222</v>
      </c>
    </row>
    <row r="57" spans="1:14" ht="14.55" customHeight="1" x14ac:dyDescent="0.25">
      <c r="A57" s="4" t="s">
        <v>56</v>
      </c>
      <c r="B57" s="4" t="s">
        <v>67</v>
      </c>
      <c r="C57" s="4" t="s">
        <v>128</v>
      </c>
      <c r="D57" s="4" t="s">
        <v>125</v>
      </c>
      <c r="E57" s="6">
        <v>77639</v>
      </c>
      <c r="F57" s="6"/>
      <c r="G57" s="6">
        <v>201264</v>
      </c>
      <c r="H57" s="6">
        <v>87195</v>
      </c>
      <c r="I57" s="6">
        <v>987</v>
      </c>
      <c r="J57" s="6">
        <v>37680</v>
      </c>
      <c r="K57" s="6">
        <v>7350</v>
      </c>
      <c r="L57" s="6">
        <v>9</v>
      </c>
      <c r="M57" s="6">
        <v>36</v>
      </c>
      <c r="N57" s="6">
        <v>412160</v>
      </c>
    </row>
    <row r="58" spans="1:14" ht="14.55" customHeight="1" x14ac:dyDescent="0.25">
      <c r="A58" s="4" t="s">
        <v>56</v>
      </c>
      <c r="B58" s="4" t="s">
        <v>67</v>
      </c>
      <c r="C58" s="4" t="s">
        <v>128</v>
      </c>
      <c r="D58" s="4" t="s">
        <v>127</v>
      </c>
      <c r="E58" s="6">
        <v>23018</v>
      </c>
      <c r="F58" s="6"/>
      <c r="G58" s="6">
        <v>22359</v>
      </c>
      <c r="H58" s="6">
        <v>12135</v>
      </c>
      <c r="I58" s="6">
        <v>483</v>
      </c>
      <c r="J58" s="6">
        <v>15072</v>
      </c>
      <c r="K58" s="6">
        <v>4429.2</v>
      </c>
      <c r="L58" s="6">
        <v>77</v>
      </c>
      <c r="M58" s="6">
        <v>192</v>
      </c>
      <c r="N58" s="6">
        <v>77765.2</v>
      </c>
    </row>
    <row r="59" spans="1:14" ht="14.55" customHeight="1" x14ac:dyDescent="0.25">
      <c r="A59" s="4" t="s">
        <v>56</v>
      </c>
      <c r="B59" s="4" t="s">
        <v>67</v>
      </c>
      <c r="C59" s="4" t="s">
        <v>129</v>
      </c>
      <c r="D59" s="4" t="s">
        <v>109</v>
      </c>
      <c r="E59" s="6">
        <v>524372</v>
      </c>
      <c r="F59" s="6">
        <v>3</v>
      </c>
      <c r="G59" s="6">
        <v>444933</v>
      </c>
      <c r="H59" s="6">
        <v>434840</v>
      </c>
      <c r="I59" s="6">
        <v>588</v>
      </c>
      <c r="J59" s="6">
        <v>25608</v>
      </c>
      <c r="K59" s="6">
        <v>41407.199999999997</v>
      </c>
      <c r="L59" s="6">
        <v>31.8</v>
      </c>
      <c r="M59" s="6"/>
      <c r="N59" s="6">
        <v>1471783</v>
      </c>
    </row>
    <row r="60" spans="1:14" ht="14.55" customHeight="1" x14ac:dyDescent="0.25">
      <c r="A60" s="4" t="s">
        <v>56</v>
      </c>
      <c r="B60" s="4" t="s">
        <v>67</v>
      </c>
      <c r="C60" s="4" t="s">
        <v>129</v>
      </c>
      <c r="D60" s="4" t="s">
        <v>124</v>
      </c>
      <c r="E60" s="6">
        <v>9042</v>
      </c>
      <c r="F60" s="6"/>
      <c r="G60" s="6">
        <v>7899</v>
      </c>
      <c r="H60" s="6">
        <v>7250</v>
      </c>
      <c r="I60" s="6">
        <v>21</v>
      </c>
      <c r="J60" s="6">
        <v>252</v>
      </c>
      <c r="K60" s="6">
        <v>566.4</v>
      </c>
      <c r="L60" s="6">
        <v>1</v>
      </c>
      <c r="M60" s="6"/>
      <c r="N60" s="6">
        <v>25031.4</v>
      </c>
    </row>
    <row r="61" spans="1:14" ht="14.55" customHeight="1" x14ac:dyDescent="0.25">
      <c r="A61" s="4" t="s">
        <v>56</v>
      </c>
      <c r="B61" s="4" t="s">
        <v>67</v>
      </c>
      <c r="C61" s="4" t="s">
        <v>129</v>
      </c>
      <c r="D61" s="4" t="s">
        <v>125</v>
      </c>
      <c r="E61" s="6">
        <v>515325</v>
      </c>
      <c r="F61" s="6">
        <v>3</v>
      </c>
      <c r="G61" s="6">
        <v>437034</v>
      </c>
      <c r="H61" s="6">
        <v>427590</v>
      </c>
      <c r="I61" s="6">
        <v>567</v>
      </c>
      <c r="J61" s="6">
        <v>24840</v>
      </c>
      <c r="K61" s="6">
        <v>40840.800000000003</v>
      </c>
      <c r="L61" s="6">
        <v>30.8</v>
      </c>
      <c r="M61" s="6"/>
      <c r="N61" s="6">
        <v>1446230.6</v>
      </c>
    </row>
    <row r="62" spans="1:14" ht="14.55" customHeight="1" x14ac:dyDescent="0.25">
      <c r="A62" s="4" t="s">
        <v>56</v>
      </c>
      <c r="B62" s="4" t="s">
        <v>67</v>
      </c>
      <c r="C62" s="4" t="s">
        <v>129</v>
      </c>
      <c r="D62" s="4" t="s">
        <v>127</v>
      </c>
      <c r="E62" s="6">
        <v>5</v>
      </c>
      <c r="F62" s="6"/>
      <c r="G62" s="6"/>
      <c r="H62" s="6"/>
      <c r="I62" s="6"/>
      <c r="J62" s="6">
        <v>516</v>
      </c>
      <c r="K62" s="6"/>
      <c r="L62" s="6"/>
      <c r="M62" s="6"/>
      <c r="N62" s="6">
        <v>521</v>
      </c>
    </row>
    <row r="63" spans="1:14" ht="14.55" customHeight="1" x14ac:dyDescent="0.25">
      <c r="A63" s="4" t="s">
        <v>56</v>
      </c>
      <c r="B63" s="4" t="s">
        <v>67</v>
      </c>
      <c r="C63" s="4" t="s">
        <v>130</v>
      </c>
      <c r="D63" s="4" t="s">
        <v>109</v>
      </c>
      <c r="E63" s="6">
        <v>5231408</v>
      </c>
      <c r="F63" s="6">
        <v>453</v>
      </c>
      <c r="G63" s="6">
        <v>4581282</v>
      </c>
      <c r="H63" s="6">
        <v>2785930</v>
      </c>
      <c r="I63" s="6">
        <v>203434</v>
      </c>
      <c r="J63" s="6">
        <v>4103568</v>
      </c>
      <c r="K63" s="6">
        <v>1203284.3999999999</v>
      </c>
      <c r="L63" s="6">
        <v>16777.400000000001</v>
      </c>
      <c r="M63" s="6">
        <v>29472</v>
      </c>
      <c r="N63" s="6">
        <v>18155608.800000001</v>
      </c>
    </row>
    <row r="64" spans="1:14" ht="14.55" customHeight="1" x14ac:dyDescent="0.25">
      <c r="A64" s="4" t="s">
        <v>56</v>
      </c>
      <c r="B64" s="4" t="s">
        <v>67</v>
      </c>
      <c r="C64" s="4" t="s">
        <v>130</v>
      </c>
      <c r="D64" s="4" t="s">
        <v>126</v>
      </c>
      <c r="E64" s="6">
        <v>5231408</v>
      </c>
      <c r="F64" s="6">
        <v>453</v>
      </c>
      <c r="G64" s="6">
        <v>4581282</v>
      </c>
      <c r="H64" s="6">
        <v>2785930</v>
      </c>
      <c r="I64" s="6">
        <v>203434</v>
      </c>
      <c r="J64" s="6">
        <v>4103568</v>
      </c>
      <c r="K64" s="6">
        <v>1203284.3999999999</v>
      </c>
      <c r="L64" s="6">
        <v>16777.400000000001</v>
      </c>
      <c r="M64" s="6">
        <v>29472</v>
      </c>
      <c r="N64" s="6">
        <v>18155608.800000001</v>
      </c>
    </row>
    <row r="65" spans="1:14" ht="14.55" customHeight="1" x14ac:dyDescent="0.25">
      <c r="A65" s="4" t="s">
        <v>57</v>
      </c>
      <c r="B65" s="4" t="s">
        <v>68</v>
      </c>
      <c r="C65" s="4" t="s">
        <v>109</v>
      </c>
      <c r="D65" s="4" t="s">
        <v>109</v>
      </c>
      <c r="E65" s="6">
        <v>5210011</v>
      </c>
      <c r="F65" s="6">
        <v>2247</v>
      </c>
      <c r="G65" s="6">
        <v>4888326</v>
      </c>
      <c r="H65" s="6">
        <v>2726690</v>
      </c>
      <c r="I65" s="6">
        <v>188272</v>
      </c>
      <c r="J65" s="6">
        <v>3877344</v>
      </c>
      <c r="K65" s="6">
        <v>1078150.8</v>
      </c>
      <c r="L65" s="6">
        <v>18613.2</v>
      </c>
      <c r="M65" s="6">
        <v>26124</v>
      </c>
      <c r="N65" s="6">
        <v>18015778</v>
      </c>
    </row>
    <row r="66" spans="1:14" ht="14.55" customHeight="1" x14ac:dyDescent="0.25">
      <c r="A66" s="4" t="s">
        <v>57</v>
      </c>
      <c r="B66" s="4" t="s">
        <v>68</v>
      </c>
      <c r="C66" s="4" t="s">
        <v>109</v>
      </c>
      <c r="D66" s="4" t="s">
        <v>124</v>
      </c>
      <c r="E66" s="6">
        <v>14888</v>
      </c>
      <c r="F66" s="6">
        <v>9</v>
      </c>
      <c r="G66" s="6">
        <v>62190</v>
      </c>
      <c r="H66" s="6">
        <v>15835</v>
      </c>
      <c r="I66" s="6">
        <v>182</v>
      </c>
      <c r="J66" s="6">
        <v>5652</v>
      </c>
      <c r="K66" s="6">
        <v>1278</v>
      </c>
      <c r="L66" s="6">
        <v>2.4</v>
      </c>
      <c r="M66" s="6">
        <v>12</v>
      </c>
      <c r="N66" s="6">
        <v>100048.4</v>
      </c>
    </row>
    <row r="67" spans="1:14" ht="14.55" customHeight="1" x14ac:dyDescent="0.25">
      <c r="A67" s="4" t="s">
        <v>57</v>
      </c>
      <c r="B67" s="4" t="s">
        <v>68</v>
      </c>
      <c r="C67" s="4" t="s">
        <v>109</v>
      </c>
      <c r="D67" s="4" t="s">
        <v>125</v>
      </c>
      <c r="E67" s="6">
        <v>221070</v>
      </c>
      <c r="F67" s="6">
        <v>21</v>
      </c>
      <c r="G67" s="6">
        <v>331839</v>
      </c>
      <c r="H67" s="6">
        <v>199535</v>
      </c>
      <c r="I67" s="6">
        <v>966</v>
      </c>
      <c r="J67" s="6">
        <v>33096</v>
      </c>
      <c r="K67" s="6">
        <v>15099.6</v>
      </c>
      <c r="L67" s="6">
        <v>28.4</v>
      </c>
      <c r="M67" s="6"/>
      <c r="N67" s="6">
        <v>801655</v>
      </c>
    </row>
    <row r="68" spans="1:14" ht="14.55" customHeight="1" x14ac:dyDescent="0.25">
      <c r="A68" s="4" t="s">
        <v>57</v>
      </c>
      <c r="B68" s="4" t="s">
        <v>68</v>
      </c>
      <c r="C68" s="4" t="s">
        <v>109</v>
      </c>
      <c r="D68" s="4" t="s">
        <v>126</v>
      </c>
      <c r="E68" s="6">
        <v>4944056</v>
      </c>
      <c r="F68" s="6">
        <v>2217</v>
      </c>
      <c r="G68" s="6">
        <v>4467465</v>
      </c>
      <c r="H68" s="6">
        <v>2498725</v>
      </c>
      <c r="I68" s="6">
        <v>186284</v>
      </c>
      <c r="J68" s="6">
        <v>3818100</v>
      </c>
      <c r="K68" s="6">
        <v>1056231.6000000001</v>
      </c>
      <c r="L68" s="6">
        <v>18483.400000000001</v>
      </c>
      <c r="M68" s="6">
        <v>25908</v>
      </c>
      <c r="N68" s="6">
        <v>17017470</v>
      </c>
    </row>
    <row r="69" spans="1:14" ht="14.55" customHeight="1" x14ac:dyDescent="0.25">
      <c r="A69" s="4" t="s">
        <v>57</v>
      </c>
      <c r="B69" s="4" t="s">
        <v>68</v>
      </c>
      <c r="C69" s="4" t="s">
        <v>109</v>
      </c>
      <c r="D69" s="4" t="s">
        <v>127</v>
      </c>
      <c r="E69" s="6">
        <v>29997</v>
      </c>
      <c r="F69" s="6"/>
      <c r="G69" s="6">
        <v>26832</v>
      </c>
      <c r="H69" s="6">
        <v>12595</v>
      </c>
      <c r="I69" s="6">
        <v>840</v>
      </c>
      <c r="J69" s="6">
        <v>20496</v>
      </c>
      <c r="K69" s="6">
        <v>5541.6</v>
      </c>
      <c r="L69" s="6">
        <v>99</v>
      </c>
      <c r="M69" s="6">
        <v>204</v>
      </c>
      <c r="N69" s="6">
        <v>96604.6</v>
      </c>
    </row>
    <row r="70" spans="1:14" ht="14.55" customHeight="1" x14ac:dyDescent="0.25">
      <c r="A70" s="4" t="s">
        <v>57</v>
      </c>
      <c r="B70" s="4" t="s">
        <v>68</v>
      </c>
      <c r="C70" s="4" t="s">
        <v>128</v>
      </c>
      <c r="D70" s="4" t="s">
        <v>109</v>
      </c>
      <c r="E70" s="6">
        <v>152983</v>
      </c>
      <c r="F70" s="6">
        <v>27</v>
      </c>
      <c r="G70" s="6">
        <v>331323</v>
      </c>
      <c r="H70" s="6">
        <v>150895</v>
      </c>
      <c r="I70" s="6">
        <v>1904</v>
      </c>
      <c r="J70" s="6">
        <v>56016</v>
      </c>
      <c r="K70" s="6">
        <v>15486</v>
      </c>
      <c r="L70" s="6">
        <v>106.2</v>
      </c>
      <c r="M70" s="6">
        <v>216</v>
      </c>
      <c r="N70" s="6">
        <v>708956.2</v>
      </c>
    </row>
    <row r="71" spans="1:14" ht="14.55" customHeight="1" x14ac:dyDescent="0.25">
      <c r="A71" s="4" t="s">
        <v>57</v>
      </c>
      <c r="B71" s="4" t="s">
        <v>68</v>
      </c>
      <c r="C71" s="4" t="s">
        <v>128</v>
      </c>
      <c r="D71" s="4" t="s">
        <v>124</v>
      </c>
      <c r="E71" s="6">
        <v>11933</v>
      </c>
      <c r="F71" s="6">
        <v>9</v>
      </c>
      <c r="G71" s="6">
        <v>58605</v>
      </c>
      <c r="H71" s="6">
        <v>14725</v>
      </c>
      <c r="I71" s="6">
        <v>182</v>
      </c>
      <c r="J71" s="6">
        <v>5628</v>
      </c>
      <c r="K71" s="6">
        <v>1035.5999999999999</v>
      </c>
      <c r="L71" s="6">
        <v>1.2</v>
      </c>
      <c r="M71" s="6">
        <v>12</v>
      </c>
      <c r="N71" s="6">
        <v>92130.8</v>
      </c>
    </row>
    <row r="72" spans="1:14" ht="14.55" customHeight="1" x14ac:dyDescent="0.25">
      <c r="A72" s="4" t="s">
        <v>57</v>
      </c>
      <c r="B72" s="4" t="s">
        <v>68</v>
      </c>
      <c r="C72" s="4" t="s">
        <v>128</v>
      </c>
      <c r="D72" s="4" t="s">
        <v>125</v>
      </c>
      <c r="E72" s="6">
        <v>111053</v>
      </c>
      <c r="F72" s="6">
        <v>18</v>
      </c>
      <c r="G72" s="6">
        <v>245889</v>
      </c>
      <c r="H72" s="6">
        <v>123575</v>
      </c>
      <c r="I72" s="6">
        <v>882</v>
      </c>
      <c r="J72" s="6">
        <v>29892</v>
      </c>
      <c r="K72" s="6">
        <v>8908.7999999999993</v>
      </c>
      <c r="L72" s="6">
        <v>7</v>
      </c>
      <c r="M72" s="6"/>
      <c r="N72" s="6">
        <v>520224.8</v>
      </c>
    </row>
    <row r="73" spans="1:14" ht="14.55" customHeight="1" x14ac:dyDescent="0.25">
      <c r="A73" s="4" t="s">
        <v>57</v>
      </c>
      <c r="B73" s="4" t="s">
        <v>68</v>
      </c>
      <c r="C73" s="4" t="s">
        <v>128</v>
      </c>
      <c r="D73" s="4" t="s">
        <v>127</v>
      </c>
      <c r="E73" s="6">
        <v>29997</v>
      </c>
      <c r="F73" s="6"/>
      <c r="G73" s="6">
        <v>26829</v>
      </c>
      <c r="H73" s="6">
        <v>12595</v>
      </c>
      <c r="I73" s="6">
        <v>840</v>
      </c>
      <c r="J73" s="6">
        <v>20496</v>
      </c>
      <c r="K73" s="6">
        <v>5541.6</v>
      </c>
      <c r="L73" s="6">
        <v>98</v>
      </c>
      <c r="M73" s="6">
        <v>204</v>
      </c>
      <c r="N73" s="6">
        <v>96600.6</v>
      </c>
    </row>
    <row r="74" spans="1:14" ht="14.55" customHeight="1" x14ac:dyDescent="0.25">
      <c r="A74" s="4" t="s">
        <v>57</v>
      </c>
      <c r="B74" s="4" t="s">
        <v>68</v>
      </c>
      <c r="C74" s="4" t="s">
        <v>129</v>
      </c>
      <c r="D74" s="4" t="s">
        <v>109</v>
      </c>
      <c r="E74" s="6">
        <v>112972</v>
      </c>
      <c r="F74" s="6">
        <v>3</v>
      </c>
      <c r="G74" s="6">
        <v>89538</v>
      </c>
      <c r="H74" s="6">
        <v>77070</v>
      </c>
      <c r="I74" s="6">
        <v>84</v>
      </c>
      <c r="J74" s="6">
        <v>3228</v>
      </c>
      <c r="K74" s="6">
        <v>6433.2</v>
      </c>
      <c r="L74" s="6">
        <v>23.6</v>
      </c>
      <c r="M74" s="6"/>
      <c r="N74" s="6">
        <v>289351.8</v>
      </c>
    </row>
    <row r="75" spans="1:14" ht="14.55" customHeight="1" x14ac:dyDescent="0.25">
      <c r="A75" s="4" t="s">
        <v>57</v>
      </c>
      <c r="B75" s="4" t="s">
        <v>68</v>
      </c>
      <c r="C75" s="4" t="s">
        <v>129</v>
      </c>
      <c r="D75" s="4" t="s">
        <v>124</v>
      </c>
      <c r="E75" s="6">
        <v>2955</v>
      </c>
      <c r="F75" s="6"/>
      <c r="G75" s="6">
        <v>3585</v>
      </c>
      <c r="H75" s="6">
        <v>1110</v>
      </c>
      <c r="I75" s="6"/>
      <c r="J75" s="6">
        <v>24</v>
      </c>
      <c r="K75" s="6">
        <v>242.4</v>
      </c>
      <c r="L75" s="6">
        <v>1.2</v>
      </c>
      <c r="M75" s="6"/>
      <c r="N75" s="6">
        <v>7917.6</v>
      </c>
    </row>
    <row r="76" spans="1:14" ht="14.55" customHeight="1" x14ac:dyDescent="0.25">
      <c r="A76" s="4" t="s">
        <v>57</v>
      </c>
      <c r="B76" s="4" t="s">
        <v>68</v>
      </c>
      <c r="C76" s="4" t="s">
        <v>129</v>
      </c>
      <c r="D76" s="4" t="s">
        <v>125</v>
      </c>
      <c r="E76" s="6">
        <v>110017</v>
      </c>
      <c r="F76" s="6">
        <v>3</v>
      </c>
      <c r="G76" s="6">
        <v>85950</v>
      </c>
      <c r="H76" s="6">
        <v>75960</v>
      </c>
      <c r="I76" s="6">
        <v>84</v>
      </c>
      <c r="J76" s="6">
        <v>3204</v>
      </c>
      <c r="K76" s="6">
        <v>6190.8</v>
      </c>
      <c r="L76" s="6">
        <v>21.4</v>
      </c>
      <c r="M76" s="6"/>
      <c r="N76" s="6">
        <v>281430.2</v>
      </c>
    </row>
    <row r="77" spans="1:14" ht="14.55" customHeight="1" x14ac:dyDescent="0.25">
      <c r="A77" s="4" t="s">
        <v>57</v>
      </c>
      <c r="B77" s="4" t="s">
        <v>68</v>
      </c>
      <c r="C77" s="4" t="s">
        <v>129</v>
      </c>
      <c r="D77" s="4" t="s">
        <v>127</v>
      </c>
      <c r="E77" s="6"/>
      <c r="F77" s="6"/>
      <c r="G77" s="6">
        <v>3</v>
      </c>
      <c r="H77" s="6"/>
      <c r="I77" s="6"/>
      <c r="J77" s="6"/>
      <c r="K77" s="6"/>
      <c r="L77" s="6">
        <v>1</v>
      </c>
      <c r="M77" s="6"/>
      <c r="N77" s="6">
        <v>4</v>
      </c>
    </row>
    <row r="78" spans="1:14" ht="14.55" customHeight="1" x14ac:dyDescent="0.25">
      <c r="A78" s="4" t="s">
        <v>57</v>
      </c>
      <c r="B78" s="4" t="s">
        <v>68</v>
      </c>
      <c r="C78" s="4" t="s">
        <v>130</v>
      </c>
      <c r="D78" s="4" t="s">
        <v>109</v>
      </c>
      <c r="E78" s="6">
        <v>4944056</v>
      </c>
      <c r="F78" s="6">
        <v>2217</v>
      </c>
      <c r="G78" s="6">
        <v>4467465</v>
      </c>
      <c r="H78" s="6">
        <v>2498725</v>
      </c>
      <c r="I78" s="6">
        <v>186284</v>
      </c>
      <c r="J78" s="6">
        <v>3818100</v>
      </c>
      <c r="K78" s="6">
        <v>1056231.6000000001</v>
      </c>
      <c r="L78" s="6">
        <v>18483.400000000001</v>
      </c>
      <c r="M78" s="6">
        <v>25908</v>
      </c>
      <c r="N78" s="6">
        <v>17017470</v>
      </c>
    </row>
    <row r="79" spans="1:14" ht="14.55" customHeight="1" x14ac:dyDescent="0.25">
      <c r="A79" s="4" t="s">
        <v>57</v>
      </c>
      <c r="B79" s="4" t="s">
        <v>68</v>
      </c>
      <c r="C79" s="4" t="s">
        <v>130</v>
      </c>
      <c r="D79" s="4" t="s">
        <v>126</v>
      </c>
      <c r="E79" s="6">
        <v>4944056</v>
      </c>
      <c r="F79" s="6">
        <v>2217</v>
      </c>
      <c r="G79" s="6">
        <v>4467465</v>
      </c>
      <c r="H79" s="6">
        <v>2498725</v>
      </c>
      <c r="I79" s="6">
        <v>186284</v>
      </c>
      <c r="J79" s="6">
        <v>3818100</v>
      </c>
      <c r="K79" s="6">
        <v>1056231.6000000001</v>
      </c>
      <c r="L79" s="6">
        <v>18483.400000000001</v>
      </c>
      <c r="M79" s="6">
        <v>25908</v>
      </c>
      <c r="N79" s="6">
        <v>17017470</v>
      </c>
    </row>
    <row r="80" spans="1:14" ht="14.55" customHeight="1" x14ac:dyDescent="0.25">
      <c r="A80" s="4" t="s">
        <v>57</v>
      </c>
      <c r="B80" s="4" t="s">
        <v>69</v>
      </c>
      <c r="C80" s="4" t="s">
        <v>109</v>
      </c>
      <c r="D80" s="4" t="s">
        <v>109</v>
      </c>
      <c r="E80" s="6">
        <v>5427419</v>
      </c>
      <c r="F80" s="6">
        <v>1455</v>
      </c>
      <c r="G80" s="6">
        <v>4897761</v>
      </c>
      <c r="H80" s="6">
        <v>2743545</v>
      </c>
      <c r="I80" s="6">
        <v>194187</v>
      </c>
      <c r="J80" s="6">
        <v>3899256</v>
      </c>
      <c r="K80" s="6">
        <v>1088736</v>
      </c>
      <c r="L80" s="6">
        <v>18158.599999999999</v>
      </c>
      <c r="M80" s="6">
        <v>29592</v>
      </c>
      <c r="N80" s="6">
        <v>18300109.600000001</v>
      </c>
    </row>
    <row r="81" spans="1:14" ht="14.55" customHeight="1" x14ac:dyDescent="0.25">
      <c r="A81" s="4" t="s">
        <v>57</v>
      </c>
      <c r="B81" s="4" t="s">
        <v>69</v>
      </c>
      <c r="C81" s="4" t="s">
        <v>109</v>
      </c>
      <c r="D81" s="4" t="s">
        <v>124</v>
      </c>
      <c r="E81" s="6">
        <v>17203</v>
      </c>
      <c r="F81" s="6">
        <v>3</v>
      </c>
      <c r="G81" s="6">
        <v>62112</v>
      </c>
      <c r="H81" s="6">
        <v>18965</v>
      </c>
      <c r="I81" s="6">
        <v>217</v>
      </c>
      <c r="J81" s="6">
        <v>5772</v>
      </c>
      <c r="K81" s="6">
        <v>1250.4000000000001</v>
      </c>
      <c r="L81" s="6">
        <v>1</v>
      </c>
      <c r="M81" s="6">
        <v>24</v>
      </c>
      <c r="N81" s="6">
        <v>105547.4</v>
      </c>
    </row>
    <row r="82" spans="1:14" ht="14.55" customHeight="1" x14ac:dyDescent="0.25">
      <c r="A82" s="4" t="s">
        <v>57</v>
      </c>
      <c r="B82" s="4" t="s">
        <v>69</v>
      </c>
      <c r="C82" s="4" t="s">
        <v>109</v>
      </c>
      <c r="D82" s="4" t="s">
        <v>125</v>
      </c>
      <c r="E82" s="6">
        <v>292270</v>
      </c>
      <c r="F82" s="6">
        <v>15</v>
      </c>
      <c r="G82" s="6">
        <v>395646</v>
      </c>
      <c r="H82" s="6">
        <v>268550</v>
      </c>
      <c r="I82" s="6">
        <v>1337</v>
      </c>
      <c r="J82" s="6">
        <v>41556</v>
      </c>
      <c r="K82" s="6">
        <v>20108.400000000001</v>
      </c>
      <c r="L82" s="6">
        <v>21.4</v>
      </c>
      <c r="M82" s="6">
        <v>36</v>
      </c>
      <c r="N82" s="6">
        <v>1019539.8</v>
      </c>
    </row>
    <row r="83" spans="1:14" ht="14.55" customHeight="1" x14ac:dyDescent="0.25">
      <c r="A83" s="4" t="s">
        <v>57</v>
      </c>
      <c r="B83" s="4" t="s">
        <v>69</v>
      </c>
      <c r="C83" s="4" t="s">
        <v>109</v>
      </c>
      <c r="D83" s="4" t="s">
        <v>126</v>
      </c>
      <c r="E83" s="6">
        <v>5089438</v>
      </c>
      <c r="F83" s="6">
        <v>1437</v>
      </c>
      <c r="G83" s="6">
        <v>4415823</v>
      </c>
      <c r="H83" s="6">
        <v>2445090</v>
      </c>
      <c r="I83" s="6">
        <v>191779</v>
      </c>
      <c r="J83" s="6">
        <v>3832932</v>
      </c>
      <c r="K83" s="6">
        <v>1062442.8</v>
      </c>
      <c r="L83" s="6">
        <v>18053.2</v>
      </c>
      <c r="M83" s="6">
        <v>29316</v>
      </c>
      <c r="N83" s="6">
        <v>17086311</v>
      </c>
    </row>
    <row r="84" spans="1:14" ht="14.55" customHeight="1" x14ac:dyDescent="0.25">
      <c r="A84" s="4" t="s">
        <v>57</v>
      </c>
      <c r="B84" s="4" t="s">
        <v>69</v>
      </c>
      <c r="C84" s="4" t="s">
        <v>109</v>
      </c>
      <c r="D84" s="4" t="s">
        <v>127</v>
      </c>
      <c r="E84" s="6">
        <v>28508</v>
      </c>
      <c r="F84" s="6"/>
      <c r="G84" s="6">
        <v>24180</v>
      </c>
      <c r="H84" s="6">
        <v>10940</v>
      </c>
      <c r="I84" s="6">
        <v>854</v>
      </c>
      <c r="J84" s="6">
        <v>18996</v>
      </c>
      <c r="K84" s="6">
        <v>4934.3999999999996</v>
      </c>
      <c r="L84" s="6">
        <v>83</v>
      </c>
      <c r="M84" s="6">
        <v>216</v>
      </c>
      <c r="N84" s="6">
        <v>88711.4</v>
      </c>
    </row>
    <row r="85" spans="1:14" ht="14.55" customHeight="1" x14ac:dyDescent="0.25">
      <c r="A85" s="4" t="s">
        <v>57</v>
      </c>
      <c r="B85" s="4" t="s">
        <v>69</v>
      </c>
      <c r="C85" s="4" t="s">
        <v>128</v>
      </c>
      <c r="D85" s="4" t="s">
        <v>109</v>
      </c>
      <c r="E85" s="6">
        <v>131733</v>
      </c>
      <c r="F85" s="6">
        <v>18</v>
      </c>
      <c r="G85" s="6">
        <v>309318</v>
      </c>
      <c r="H85" s="6">
        <v>131720</v>
      </c>
      <c r="I85" s="6">
        <v>2107</v>
      </c>
      <c r="J85" s="6">
        <v>56340</v>
      </c>
      <c r="K85" s="6">
        <v>14264.4</v>
      </c>
      <c r="L85" s="6">
        <v>89</v>
      </c>
      <c r="M85" s="6">
        <v>276</v>
      </c>
      <c r="N85" s="6">
        <v>645865.4</v>
      </c>
    </row>
    <row r="86" spans="1:14" ht="14.55" customHeight="1" x14ac:dyDescent="0.25">
      <c r="A86" s="4" t="s">
        <v>57</v>
      </c>
      <c r="B86" s="4" t="s">
        <v>69</v>
      </c>
      <c r="C86" s="4" t="s">
        <v>128</v>
      </c>
      <c r="D86" s="4" t="s">
        <v>124</v>
      </c>
      <c r="E86" s="6">
        <v>12908</v>
      </c>
      <c r="F86" s="6">
        <v>3</v>
      </c>
      <c r="G86" s="6">
        <v>56646</v>
      </c>
      <c r="H86" s="6">
        <v>16675</v>
      </c>
      <c r="I86" s="6">
        <v>210</v>
      </c>
      <c r="J86" s="6">
        <v>5496</v>
      </c>
      <c r="K86" s="6">
        <v>866.4</v>
      </c>
      <c r="L86" s="6">
        <v>1</v>
      </c>
      <c r="M86" s="6">
        <v>24</v>
      </c>
      <c r="N86" s="6">
        <v>92829.4</v>
      </c>
    </row>
    <row r="87" spans="1:14" ht="14.55" customHeight="1" x14ac:dyDescent="0.25">
      <c r="A87" s="4" t="s">
        <v>57</v>
      </c>
      <c r="B87" s="4" t="s">
        <v>69</v>
      </c>
      <c r="C87" s="4" t="s">
        <v>128</v>
      </c>
      <c r="D87" s="4" t="s">
        <v>125</v>
      </c>
      <c r="E87" s="6">
        <v>90317</v>
      </c>
      <c r="F87" s="6">
        <v>15</v>
      </c>
      <c r="G87" s="6">
        <v>228492</v>
      </c>
      <c r="H87" s="6">
        <v>104110</v>
      </c>
      <c r="I87" s="6">
        <v>1043</v>
      </c>
      <c r="J87" s="6">
        <v>31908</v>
      </c>
      <c r="K87" s="6">
        <v>8463.6</v>
      </c>
      <c r="L87" s="6">
        <v>6</v>
      </c>
      <c r="M87" s="6">
        <v>36</v>
      </c>
      <c r="N87" s="6">
        <v>464390.6</v>
      </c>
    </row>
    <row r="88" spans="1:14" ht="14.55" customHeight="1" x14ac:dyDescent="0.25">
      <c r="A88" s="4" t="s">
        <v>57</v>
      </c>
      <c r="B88" s="4" t="s">
        <v>69</v>
      </c>
      <c r="C88" s="4" t="s">
        <v>128</v>
      </c>
      <c r="D88" s="4" t="s">
        <v>127</v>
      </c>
      <c r="E88" s="6">
        <v>28508</v>
      </c>
      <c r="F88" s="6"/>
      <c r="G88" s="6">
        <v>24180</v>
      </c>
      <c r="H88" s="6">
        <v>10935</v>
      </c>
      <c r="I88" s="6">
        <v>854</v>
      </c>
      <c r="J88" s="6">
        <v>18936</v>
      </c>
      <c r="K88" s="6">
        <v>4934.3999999999996</v>
      </c>
      <c r="L88" s="6">
        <v>82</v>
      </c>
      <c r="M88" s="6">
        <v>216</v>
      </c>
      <c r="N88" s="6">
        <v>88645.4</v>
      </c>
    </row>
    <row r="89" spans="1:14" ht="14.55" customHeight="1" x14ac:dyDescent="0.25">
      <c r="A89" s="4" t="s">
        <v>57</v>
      </c>
      <c r="B89" s="4" t="s">
        <v>69</v>
      </c>
      <c r="C89" s="4" t="s">
        <v>129</v>
      </c>
      <c r="D89" s="4" t="s">
        <v>109</v>
      </c>
      <c r="E89" s="6">
        <v>206248</v>
      </c>
      <c r="F89" s="6"/>
      <c r="G89" s="6">
        <v>172620</v>
      </c>
      <c r="H89" s="6">
        <v>166735</v>
      </c>
      <c r="I89" s="6">
        <v>301</v>
      </c>
      <c r="J89" s="6">
        <v>9984</v>
      </c>
      <c r="K89" s="6">
        <v>12028.8</v>
      </c>
      <c r="L89" s="6">
        <v>16.399999999999999</v>
      </c>
      <c r="M89" s="6"/>
      <c r="N89" s="6">
        <v>567933.19999999995</v>
      </c>
    </row>
    <row r="90" spans="1:14" ht="14.55" customHeight="1" x14ac:dyDescent="0.25">
      <c r="A90" s="4" t="s">
        <v>57</v>
      </c>
      <c r="B90" s="4" t="s">
        <v>69</v>
      </c>
      <c r="C90" s="4" t="s">
        <v>129</v>
      </c>
      <c r="D90" s="4" t="s">
        <v>124</v>
      </c>
      <c r="E90" s="6">
        <v>4295</v>
      </c>
      <c r="F90" s="6"/>
      <c r="G90" s="6">
        <v>5466</v>
      </c>
      <c r="H90" s="6">
        <v>2290</v>
      </c>
      <c r="I90" s="6">
        <v>7</v>
      </c>
      <c r="J90" s="6">
        <v>276</v>
      </c>
      <c r="K90" s="6">
        <v>384</v>
      </c>
      <c r="L90" s="6"/>
      <c r="M90" s="6"/>
      <c r="N90" s="6">
        <v>12718</v>
      </c>
    </row>
    <row r="91" spans="1:14" ht="14.55" customHeight="1" x14ac:dyDescent="0.25">
      <c r="A91" s="4" t="s">
        <v>57</v>
      </c>
      <c r="B91" s="4" t="s">
        <v>69</v>
      </c>
      <c r="C91" s="4" t="s">
        <v>129</v>
      </c>
      <c r="D91" s="4" t="s">
        <v>125</v>
      </c>
      <c r="E91" s="6">
        <v>201953</v>
      </c>
      <c r="F91" s="6"/>
      <c r="G91" s="6">
        <v>167154</v>
      </c>
      <c r="H91" s="6">
        <v>164440</v>
      </c>
      <c r="I91" s="6">
        <v>294</v>
      </c>
      <c r="J91" s="6">
        <v>9648</v>
      </c>
      <c r="K91" s="6">
        <v>11644.8</v>
      </c>
      <c r="L91" s="6">
        <v>15.4</v>
      </c>
      <c r="M91" s="6"/>
      <c r="N91" s="6">
        <v>555149.19999999995</v>
      </c>
    </row>
    <row r="92" spans="1:14" ht="14.55" customHeight="1" x14ac:dyDescent="0.25">
      <c r="A92" s="4" t="s">
        <v>57</v>
      </c>
      <c r="B92" s="4" t="s">
        <v>69</v>
      </c>
      <c r="C92" s="4" t="s">
        <v>129</v>
      </c>
      <c r="D92" s="4" t="s">
        <v>127</v>
      </c>
      <c r="E92" s="6"/>
      <c r="F92" s="6"/>
      <c r="G92" s="6"/>
      <c r="H92" s="6">
        <v>5</v>
      </c>
      <c r="I92" s="6"/>
      <c r="J92" s="6">
        <v>60</v>
      </c>
      <c r="K92" s="6"/>
      <c r="L92" s="6">
        <v>1</v>
      </c>
      <c r="M92" s="6"/>
      <c r="N92" s="6">
        <v>66</v>
      </c>
    </row>
    <row r="93" spans="1:14" ht="14.55" customHeight="1" x14ac:dyDescent="0.25">
      <c r="A93" s="4" t="s">
        <v>57</v>
      </c>
      <c r="B93" s="4" t="s">
        <v>69</v>
      </c>
      <c r="C93" s="4" t="s">
        <v>130</v>
      </c>
      <c r="D93" s="4" t="s">
        <v>109</v>
      </c>
      <c r="E93" s="6">
        <v>5089438</v>
      </c>
      <c r="F93" s="6">
        <v>1437</v>
      </c>
      <c r="G93" s="6">
        <v>4415823</v>
      </c>
      <c r="H93" s="6">
        <v>2445090</v>
      </c>
      <c r="I93" s="6">
        <v>191779</v>
      </c>
      <c r="J93" s="6">
        <v>3832932</v>
      </c>
      <c r="K93" s="6">
        <v>1062442.8</v>
      </c>
      <c r="L93" s="6">
        <v>18053.2</v>
      </c>
      <c r="M93" s="6">
        <v>29316</v>
      </c>
      <c r="N93" s="6">
        <v>17086311</v>
      </c>
    </row>
    <row r="94" spans="1:14" ht="14.55" customHeight="1" x14ac:dyDescent="0.25">
      <c r="A94" s="4" t="s">
        <v>57</v>
      </c>
      <c r="B94" s="4" t="s">
        <v>69</v>
      </c>
      <c r="C94" s="4" t="s">
        <v>130</v>
      </c>
      <c r="D94" s="4" t="s">
        <v>126</v>
      </c>
      <c r="E94" s="6">
        <v>5089438</v>
      </c>
      <c r="F94" s="6">
        <v>1437</v>
      </c>
      <c r="G94" s="6">
        <v>4415823</v>
      </c>
      <c r="H94" s="6">
        <v>2445090</v>
      </c>
      <c r="I94" s="6">
        <v>191779</v>
      </c>
      <c r="J94" s="6">
        <v>3832932</v>
      </c>
      <c r="K94" s="6">
        <v>1062442.8</v>
      </c>
      <c r="L94" s="6">
        <v>18053.2</v>
      </c>
      <c r="M94" s="6">
        <v>29316</v>
      </c>
      <c r="N94" s="6">
        <v>17086311</v>
      </c>
    </row>
    <row r="95" spans="1:14" ht="14.55" customHeight="1" x14ac:dyDescent="0.25">
      <c r="A95" s="4" t="s">
        <v>57</v>
      </c>
      <c r="B95" s="4" t="s">
        <v>70</v>
      </c>
      <c r="C95" s="4" t="s">
        <v>109</v>
      </c>
      <c r="D95" s="4" t="s">
        <v>109</v>
      </c>
      <c r="E95" s="6">
        <v>5244227</v>
      </c>
      <c r="F95" s="6">
        <v>789</v>
      </c>
      <c r="G95" s="6">
        <v>4919154</v>
      </c>
      <c r="H95" s="6">
        <v>2800210</v>
      </c>
      <c r="I95" s="6">
        <v>198996</v>
      </c>
      <c r="J95" s="6">
        <v>3992364</v>
      </c>
      <c r="K95" s="6">
        <v>1116637.2</v>
      </c>
      <c r="L95" s="6">
        <v>16940.599999999999</v>
      </c>
      <c r="M95" s="6">
        <v>31152</v>
      </c>
      <c r="N95" s="6">
        <v>18320469.800000001</v>
      </c>
    </row>
    <row r="96" spans="1:14" ht="14.55" customHeight="1" x14ac:dyDescent="0.25">
      <c r="A96" s="4" t="s">
        <v>57</v>
      </c>
      <c r="B96" s="4" t="s">
        <v>70</v>
      </c>
      <c r="C96" s="4" t="s">
        <v>109</v>
      </c>
      <c r="D96" s="4" t="s">
        <v>124</v>
      </c>
      <c r="E96" s="6">
        <v>15998</v>
      </c>
      <c r="F96" s="6"/>
      <c r="G96" s="6">
        <v>59415</v>
      </c>
      <c r="H96" s="6">
        <v>15825</v>
      </c>
      <c r="I96" s="6">
        <v>175</v>
      </c>
      <c r="J96" s="6">
        <v>4800</v>
      </c>
      <c r="K96" s="6">
        <v>1189.2</v>
      </c>
      <c r="L96" s="6">
        <v>2</v>
      </c>
      <c r="M96" s="6">
        <v>24</v>
      </c>
      <c r="N96" s="6">
        <v>97428.2</v>
      </c>
    </row>
    <row r="97" spans="1:14" ht="14.55" customHeight="1" x14ac:dyDescent="0.25">
      <c r="A97" s="4" t="s">
        <v>57</v>
      </c>
      <c r="B97" s="4" t="s">
        <v>70</v>
      </c>
      <c r="C97" s="4" t="s">
        <v>109</v>
      </c>
      <c r="D97" s="4" t="s">
        <v>125</v>
      </c>
      <c r="E97" s="6">
        <v>322645</v>
      </c>
      <c r="F97" s="6">
        <v>12</v>
      </c>
      <c r="G97" s="6">
        <v>429564</v>
      </c>
      <c r="H97" s="6">
        <v>321510</v>
      </c>
      <c r="I97" s="6">
        <v>1456</v>
      </c>
      <c r="J97" s="6">
        <v>43824</v>
      </c>
      <c r="K97" s="6">
        <v>24020.400000000001</v>
      </c>
      <c r="L97" s="6">
        <v>50.6</v>
      </c>
      <c r="M97" s="6">
        <v>60</v>
      </c>
      <c r="N97" s="6">
        <v>1143142</v>
      </c>
    </row>
    <row r="98" spans="1:14" ht="14.55" customHeight="1" x14ac:dyDescent="0.25">
      <c r="A98" s="4" t="s">
        <v>57</v>
      </c>
      <c r="B98" s="4" t="s">
        <v>70</v>
      </c>
      <c r="C98" s="4" t="s">
        <v>109</v>
      </c>
      <c r="D98" s="4" t="s">
        <v>126</v>
      </c>
      <c r="E98" s="6">
        <v>4879869</v>
      </c>
      <c r="F98" s="6">
        <v>777</v>
      </c>
      <c r="G98" s="6">
        <v>4406094</v>
      </c>
      <c r="H98" s="6">
        <v>2451880</v>
      </c>
      <c r="I98" s="6">
        <v>196504</v>
      </c>
      <c r="J98" s="6">
        <v>3925068</v>
      </c>
      <c r="K98" s="6">
        <v>1086318</v>
      </c>
      <c r="L98" s="6">
        <v>16802</v>
      </c>
      <c r="M98" s="6">
        <v>30888</v>
      </c>
      <c r="N98" s="6">
        <v>16994200</v>
      </c>
    </row>
    <row r="99" spans="1:14" ht="14.55" customHeight="1" x14ac:dyDescent="0.25">
      <c r="A99" s="4" t="s">
        <v>57</v>
      </c>
      <c r="B99" s="4" t="s">
        <v>70</v>
      </c>
      <c r="C99" s="4" t="s">
        <v>109</v>
      </c>
      <c r="D99" s="4" t="s">
        <v>127</v>
      </c>
      <c r="E99" s="6">
        <v>25715</v>
      </c>
      <c r="F99" s="6"/>
      <c r="G99" s="6">
        <v>24081</v>
      </c>
      <c r="H99" s="6">
        <v>10995</v>
      </c>
      <c r="I99" s="6">
        <v>861</v>
      </c>
      <c r="J99" s="6">
        <v>18672</v>
      </c>
      <c r="K99" s="6">
        <v>5109.6000000000004</v>
      </c>
      <c r="L99" s="6">
        <v>86</v>
      </c>
      <c r="M99" s="6">
        <v>180</v>
      </c>
      <c r="N99" s="6">
        <v>85699.6</v>
      </c>
    </row>
    <row r="100" spans="1:14" ht="14.55" customHeight="1" x14ac:dyDescent="0.25">
      <c r="A100" s="4" t="s">
        <v>57</v>
      </c>
      <c r="B100" s="4" t="s">
        <v>70</v>
      </c>
      <c r="C100" s="4" t="s">
        <v>128</v>
      </c>
      <c r="D100" s="4" t="s">
        <v>109</v>
      </c>
      <c r="E100" s="6">
        <v>122178</v>
      </c>
      <c r="F100" s="6">
        <v>9</v>
      </c>
      <c r="G100" s="6">
        <v>295434</v>
      </c>
      <c r="H100" s="6">
        <v>122600</v>
      </c>
      <c r="I100" s="6">
        <v>2184</v>
      </c>
      <c r="J100" s="6">
        <v>53844</v>
      </c>
      <c r="K100" s="6">
        <v>13894.8</v>
      </c>
      <c r="L100" s="6">
        <v>101</v>
      </c>
      <c r="M100" s="6">
        <v>264</v>
      </c>
      <c r="N100" s="6">
        <v>610508.80000000005</v>
      </c>
    </row>
    <row r="101" spans="1:14" ht="14.55" customHeight="1" x14ac:dyDescent="0.25">
      <c r="A101" s="4" t="s">
        <v>57</v>
      </c>
      <c r="B101" s="4" t="s">
        <v>70</v>
      </c>
      <c r="C101" s="4" t="s">
        <v>128</v>
      </c>
      <c r="D101" s="4" t="s">
        <v>124</v>
      </c>
      <c r="E101" s="6">
        <v>11808</v>
      </c>
      <c r="F101" s="6"/>
      <c r="G101" s="6">
        <v>54060</v>
      </c>
      <c r="H101" s="6">
        <v>13215</v>
      </c>
      <c r="I101" s="6">
        <v>168</v>
      </c>
      <c r="J101" s="6">
        <v>4632</v>
      </c>
      <c r="K101" s="6">
        <v>864</v>
      </c>
      <c r="L101" s="6">
        <v>2</v>
      </c>
      <c r="M101" s="6">
        <v>24</v>
      </c>
      <c r="N101" s="6">
        <v>84773</v>
      </c>
    </row>
    <row r="102" spans="1:14" ht="14.55" customHeight="1" x14ac:dyDescent="0.25">
      <c r="A102" s="4" t="s">
        <v>57</v>
      </c>
      <c r="B102" s="4" t="s">
        <v>70</v>
      </c>
      <c r="C102" s="4" t="s">
        <v>128</v>
      </c>
      <c r="D102" s="4" t="s">
        <v>125</v>
      </c>
      <c r="E102" s="6">
        <v>84655</v>
      </c>
      <c r="F102" s="6">
        <v>9</v>
      </c>
      <c r="G102" s="6">
        <v>217293</v>
      </c>
      <c r="H102" s="6">
        <v>98390</v>
      </c>
      <c r="I102" s="6">
        <v>1155</v>
      </c>
      <c r="J102" s="6">
        <v>30636</v>
      </c>
      <c r="K102" s="6">
        <v>7921.2</v>
      </c>
      <c r="L102" s="6">
        <v>14</v>
      </c>
      <c r="M102" s="6">
        <v>60</v>
      </c>
      <c r="N102" s="6">
        <v>440133.2</v>
      </c>
    </row>
    <row r="103" spans="1:14" ht="14.55" customHeight="1" x14ac:dyDescent="0.25">
      <c r="A103" s="4" t="s">
        <v>57</v>
      </c>
      <c r="B103" s="4" t="s">
        <v>70</v>
      </c>
      <c r="C103" s="4" t="s">
        <v>128</v>
      </c>
      <c r="D103" s="4" t="s">
        <v>127</v>
      </c>
      <c r="E103" s="6">
        <v>25715</v>
      </c>
      <c r="F103" s="6"/>
      <c r="G103" s="6">
        <v>24081</v>
      </c>
      <c r="H103" s="6">
        <v>10995</v>
      </c>
      <c r="I103" s="6">
        <v>861</v>
      </c>
      <c r="J103" s="6">
        <v>18576</v>
      </c>
      <c r="K103" s="6">
        <v>5109.6000000000004</v>
      </c>
      <c r="L103" s="6">
        <v>85</v>
      </c>
      <c r="M103" s="6">
        <v>180</v>
      </c>
      <c r="N103" s="6">
        <v>85602.6</v>
      </c>
    </row>
    <row r="104" spans="1:14" ht="14.55" customHeight="1" x14ac:dyDescent="0.25">
      <c r="A104" s="4" t="s">
        <v>57</v>
      </c>
      <c r="B104" s="4" t="s">
        <v>70</v>
      </c>
      <c r="C104" s="4" t="s">
        <v>129</v>
      </c>
      <c r="D104" s="4" t="s">
        <v>109</v>
      </c>
      <c r="E104" s="6">
        <v>242180</v>
      </c>
      <c r="F104" s="6">
        <v>3</v>
      </c>
      <c r="G104" s="6">
        <v>217626</v>
      </c>
      <c r="H104" s="6">
        <v>225730</v>
      </c>
      <c r="I104" s="6">
        <v>308</v>
      </c>
      <c r="J104" s="6">
        <v>13452</v>
      </c>
      <c r="K104" s="6">
        <v>16424.400000000001</v>
      </c>
      <c r="L104" s="6">
        <v>37.6</v>
      </c>
      <c r="M104" s="6"/>
      <c r="N104" s="6">
        <v>715761</v>
      </c>
    </row>
    <row r="105" spans="1:14" ht="14.55" customHeight="1" x14ac:dyDescent="0.25">
      <c r="A105" s="4" t="s">
        <v>57</v>
      </c>
      <c r="B105" s="4" t="s">
        <v>70</v>
      </c>
      <c r="C105" s="4" t="s">
        <v>129</v>
      </c>
      <c r="D105" s="4" t="s">
        <v>124</v>
      </c>
      <c r="E105" s="6">
        <v>4190</v>
      </c>
      <c r="F105" s="6"/>
      <c r="G105" s="6">
        <v>5355</v>
      </c>
      <c r="H105" s="6">
        <v>2610</v>
      </c>
      <c r="I105" s="6">
        <v>7</v>
      </c>
      <c r="J105" s="6">
        <v>168</v>
      </c>
      <c r="K105" s="6">
        <v>325.2</v>
      </c>
      <c r="L105" s="6"/>
      <c r="M105" s="6"/>
      <c r="N105" s="6">
        <v>12655.2</v>
      </c>
    </row>
    <row r="106" spans="1:14" ht="14.55" customHeight="1" x14ac:dyDescent="0.25">
      <c r="A106" s="4" t="s">
        <v>57</v>
      </c>
      <c r="B106" s="4" t="s">
        <v>70</v>
      </c>
      <c r="C106" s="4" t="s">
        <v>129</v>
      </c>
      <c r="D106" s="4" t="s">
        <v>125</v>
      </c>
      <c r="E106" s="6">
        <v>237990</v>
      </c>
      <c r="F106" s="6">
        <v>3</v>
      </c>
      <c r="G106" s="6">
        <v>212271</v>
      </c>
      <c r="H106" s="6">
        <v>223120</v>
      </c>
      <c r="I106" s="6">
        <v>301</v>
      </c>
      <c r="J106" s="6">
        <v>13188</v>
      </c>
      <c r="K106" s="6">
        <v>16099.2</v>
      </c>
      <c r="L106" s="6">
        <v>36.6</v>
      </c>
      <c r="M106" s="6"/>
      <c r="N106" s="6">
        <v>703008.8</v>
      </c>
    </row>
    <row r="107" spans="1:14" ht="14.55" customHeight="1" x14ac:dyDescent="0.25">
      <c r="A107" s="4" t="s">
        <v>57</v>
      </c>
      <c r="B107" s="4" t="s">
        <v>70</v>
      </c>
      <c r="C107" s="4" t="s">
        <v>129</v>
      </c>
      <c r="D107" s="4" t="s">
        <v>127</v>
      </c>
      <c r="E107" s="6"/>
      <c r="F107" s="6"/>
      <c r="G107" s="6"/>
      <c r="H107" s="6"/>
      <c r="I107" s="6"/>
      <c r="J107" s="6">
        <v>96</v>
      </c>
      <c r="K107" s="6"/>
      <c r="L107" s="6">
        <v>1</v>
      </c>
      <c r="M107" s="6"/>
      <c r="N107" s="6">
        <v>97</v>
      </c>
    </row>
    <row r="108" spans="1:14" ht="14.55" customHeight="1" x14ac:dyDescent="0.25">
      <c r="A108" s="4" t="s">
        <v>57</v>
      </c>
      <c r="B108" s="4" t="s">
        <v>70</v>
      </c>
      <c r="C108" s="4" t="s">
        <v>130</v>
      </c>
      <c r="D108" s="4" t="s">
        <v>109</v>
      </c>
      <c r="E108" s="6">
        <v>4879869</v>
      </c>
      <c r="F108" s="6">
        <v>777</v>
      </c>
      <c r="G108" s="6">
        <v>4406094</v>
      </c>
      <c r="H108" s="6">
        <v>2451880</v>
      </c>
      <c r="I108" s="6">
        <v>196504</v>
      </c>
      <c r="J108" s="6">
        <v>3925068</v>
      </c>
      <c r="K108" s="6">
        <v>1086318</v>
      </c>
      <c r="L108" s="6">
        <v>16802</v>
      </c>
      <c r="M108" s="6">
        <v>30888</v>
      </c>
      <c r="N108" s="6">
        <v>16994200</v>
      </c>
    </row>
    <row r="109" spans="1:14" ht="14.55" customHeight="1" x14ac:dyDescent="0.25">
      <c r="A109" s="4" t="s">
        <v>57</v>
      </c>
      <c r="B109" s="4" t="s">
        <v>70</v>
      </c>
      <c r="C109" s="4" t="s">
        <v>130</v>
      </c>
      <c r="D109" s="4" t="s">
        <v>126</v>
      </c>
      <c r="E109" s="6">
        <v>4879869</v>
      </c>
      <c r="F109" s="6">
        <v>777</v>
      </c>
      <c r="G109" s="6">
        <v>4406094</v>
      </c>
      <c r="H109" s="6">
        <v>2451880</v>
      </c>
      <c r="I109" s="6">
        <v>196504</v>
      </c>
      <c r="J109" s="6">
        <v>3925068</v>
      </c>
      <c r="K109" s="6">
        <v>1086318</v>
      </c>
      <c r="L109" s="6">
        <v>16802</v>
      </c>
      <c r="M109" s="6">
        <v>30888</v>
      </c>
      <c r="N109" s="6">
        <v>16994200</v>
      </c>
    </row>
    <row r="110" spans="1:14" ht="14.55" customHeight="1" x14ac:dyDescent="0.25">
      <c r="A110" s="4" t="s">
        <v>57</v>
      </c>
      <c r="B110" s="4" t="s">
        <v>71</v>
      </c>
      <c r="C110" s="4" t="s">
        <v>109</v>
      </c>
      <c r="D110" s="4" t="s">
        <v>109</v>
      </c>
      <c r="E110" s="6">
        <v>5434236</v>
      </c>
      <c r="F110" s="6">
        <v>945</v>
      </c>
      <c r="G110" s="6">
        <v>4971657</v>
      </c>
      <c r="H110" s="6">
        <v>2920350</v>
      </c>
      <c r="I110" s="6">
        <v>197540</v>
      </c>
      <c r="J110" s="6">
        <v>3813480</v>
      </c>
      <c r="K110" s="6">
        <v>1066915.2</v>
      </c>
      <c r="L110" s="6">
        <v>18079.599999999999</v>
      </c>
      <c r="M110" s="6">
        <v>27912</v>
      </c>
      <c r="N110" s="6">
        <v>18451114.800000001</v>
      </c>
    </row>
    <row r="111" spans="1:14" ht="14.55" customHeight="1" x14ac:dyDescent="0.25">
      <c r="A111" s="4" t="s">
        <v>57</v>
      </c>
      <c r="B111" s="4" t="s">
        <v>71</v>
      </c>
      <c r="C111" s="4" t="s">
        <v>109</v>
      </c>
      <c r="D111" s="4" t="s">
        <v>124</v>
      </c>
      <c r="E111" s="6">
        <v>16609</v>
      </c>
      <c r="F111" s="6"/>
      <c r="G111" s="6">
        <v>63279</v>
      </c>
      <c r="H111" s="6">
        <v>17230</v>
      </c>
      <c r="I111" s="6">
        <v>196</v>
      </c>
      <c r="J111" s="6">
        <v>4788</v>
      </c>
      <c r="K111" s="6">
        <v>1093.2</v>
      </c>
      <c r="L111" s="6">
        <v>5</v>
      </c>
      <c r="M111" s="6">
        <v>60</v>
      </c>
      <c r="N111" s="6">
        <v>103260.2</v>
      </c>
    </row>
    <row r="112" spans="1:14" ht="14.55" customHeight="1" x14ac:dyDescent="0.25">
      <c r="A112" s="4" t="s">
        <v>57</v>
      </c>
      <c r="B112" s="4" t="s">
        <v>71</v>
      </c>
      <c r="C112" s="4" t="s">
        <v>109</v>
      </c>
      <c r="D112" s="4" t="s">
        <v>125</v>
      </c>
      <c r="E112" s="6">
        <v>374032</v>
      </c>
      <c r="F112" s="6"/>
      <c r="G112" s="6">
        <v>470193</v>
      </c>
      <c r="H112" s="6">
        <v>341965</v>
      </c>
      <c r="I112" s="6">
        <v>1722</v>
      </c>
      <c r="J112" s="6">
        <v>46848</v>
      </c>
      <c r="K112" s="6">
        <v>23811.599999999999</v>
      </c>
      <c r="L112" s="6">
        <v>39.6</v>
      </c>
      <c r="M112" s="6">
        <v>108</v>
      </c>
      <c r="N112" s="6">
        <v>1258719.2</v>
      </c>
    </row>
    <row r="113" spans="1:14" ht="14.55" customHeight="1" x14ac:dyDescent="0.25">
      <c r="A113" s="4" t="s">
        <v>57</v>
      </c>
      <c r="B113" s="4" t="s">
        <v>71</v>
      </c>
      <c r="C113" s="4" t="s">
        <v>109</v>
      </c>
      <c r="D113" s="4" t="s">
        <v>126</v>
      </c>
      <c r="E113" s="6">
        <v>5019004</v>
      </c>
      <c r="F113" s="6">
        <v>945</v>
      </c>
      <c r="G113" s="6">
        <v>4414218</v>
      </c>
      <c r="H113" s="6">
        <v>2547165</v>
      </c>
      <c r="I113" s="6">
        <v>194880</v>
      </c>
      <c r="J113" s="6">
        <v>3744396</v>
      </c>
      <c r="K113" s="6">
        <v>1037233.2</v>
      </c>
      <c r="L113" s="6">
        <v>17943.8</v>
      </c>
      <c r="M113" s="6">
        <v>27528</v>
      </c>
      <c r="N113" s="6">
        <v>17003313</v>
      </c>
    </row>
    <row r="114" spans="1:14" ht="14.55" customHeight="1" x14ac:dyDescent="0.25">
      <c r="A114" s="4" t="s">
        <v>57</v>
      </c>
      <c r="B114" s="4" t="s">
        <v>71</v>
      </c>
      <c r="C114" s="4" t="s">
        <v>109</v>
      </c>
      <c r="D114" s="4" t="s">
        <v>127</v>
      </c>
      <c r="E114" s="6">
        <v>24591</v>
      </c>
      <c r="F114" s="6"/>
      <c r="G114" s="6">
        <v>23967</v>
      </c>
      <c r="H114" s="6">
        <v>13990</v>
      </c>
      <c r="I114" s="6">
        <v>742</v>
      </c>
      <c r="J114" s="6">
        <v>17448</v>
      </c>
      <c r="K114" s="6">
        <v>4777.2</v>
      </c>
      <c r="L114" s="6">
        <v>91.2</v>
      </c>
      <c r="M114" s="6">
        <v>216</v>
      </c>
      <c r="N114" s="6">
        <v>85822.399999999994</v>
      </c>
    </row>
    <row r="115" spans="1:14" ht="14.55" customHeight="1" x14ac:dyDescent="0.25">
      <c r="A115" s="4" t="s">
        <v>57</v>
      </c>
      <c r="B115" s="4" t="s">
        <v>71</v>
      </c>
      <c r="C115" s="4" t="s">
        <v>128</v>
      </c>
      <c r="D115" s="4" t="s">
        <v>109</v>
      </c>
      <c r="E115" s="6">
        <v>121314</v>
      </c>
      <c r="F115" s="6"/>
      <c r="G115" s="6">
        <v>303615</v>
      </c>
      <c r="H115" s="6">
        <v>133890</v>
      </c>
      <c r="I115" s="6">
        <v>2247</v>
      </c>
      <c r="J115" s="6">
        <v>53880</v>
      </c>
      <c r="K115" s="6">
        <v>12640.8</v>
      </c>
      <c r="L115" s="6">
        <v>105.2</v>
      </c>
      <c r="M115" s="6">
        <v>336</v>
      </c>
      <c r="N115" s="6">
        <v>628028</v>
      </c>
    </row>
    <row r="116" spans="1:14" ht="14.55" customHeight="1" x14ac:dyDescent="0.25">
      <c r="A116" s="4" t="s">
        <v>57</v>
      </c>
      <c r="B116" s="4" t="s">
        <v>71</v>
      </c>
      <c r="C116" s="4" t="s">
        <v>128</v>
      </c>
      <c r="D116" s="4" t="s">
        <v>124</v>
      </c>
      <c r="E116" s="6">
        <v>10948</v>
      </c>
      <c r="F116" s="6"/>
      <c r="G116" s="6">
        <v>56910</v>
      </c>
      <c r="H116" s="6">
        <v>13705</v>
      </c>
      <c r="I116" s="6">
        <v>196</v>
      </c>
      <c r="J116" s="6">
        <v>4440</v>
      </c>
      <c r="K116" s="6">
        <v>769.2</v>
      </c>
      <c r="L116" s="6">
        <v>5</v>
      </c>
      <c r="M116" s="6">
        <v>60</v>
      </c>
      <c r="N116" s="6">
        <v>87033.2</v>
      </c>
    </row>
    <row r="117" spans="1:14" ht="14.55" customHeight="1" x14ac:dyDescent="0.25">
      <c r="A117" s="4" t="s">
        <v>57</v>
      </c>
      <c r="B117" s="4" t="s">
        <v>71</v>
      </c>
      <c r="C117" s="4" t="s">
        <v>128</v>
      </c>
      <c r="D117" s="4" t="s">
        <v>125</v>
      </c>
      <c r="E117" s="6">
        <v>85775</v>
      </c>
      <c r="F117" s="6"/>
      <c r="G117" s="6">
        <v>222741</v>
      </c>
      <c r="H117" s="6">
        <v>106195</v>
      </c>
      <c r="I117" s="6">
        <v>1309</v>
      </c>
      <c r="J117" s="6">
        <v>32268</v>
      </c>
      <c r="K117" s="6">
        <v>7094.4</v>
      </c>
      <c r="L117" s="6">
        <v>9</v>
      </c>
      <c r="M117" s="6">
        <v>60</v>
      </c>
      <c r="N117" s="6">
        <v>455451.4</v>
      </c>
    </row>
    <row r="118" spans="1:14" ht="14.55" customHeight="1" x14ac:dyDescent="0.25">
      <c r="A118" s="4" t="s">
        <v>57</v>
      </c>
      <c r="B118" s="4" t="s">
        <v>71</v>
      </c>
      <c r="C118" s="4" t="s">
        <v>128</v>
      </c>
      <c r="D118" s="4" t="s">
        <v>127</v>
      </c>
      <c r="E118" s="6">
        <v>24591</v>
      </c>
      <c r="F118" s="6"/>
      <c r="G118" s="6">
        <v>23964</v>
      </c>
      <c r="H118" s="6">
        <v>13990</v>
      </c>
      <c r="I118" s="6">
        <v>742</v>
      </c>
      <c r="J118" s="6">
        <v>17172</v>
      </c>
      <c r="K118" s="6">
        <v>4777.2</v>
      </c>
      <c r="L118" s="6">
        <v>91.2</v>
      </c>
      <c r="M118" s="6">
        <v>216</v>
      </c>
      <c r="N118" s="6">
        <v>85543.4</v>
      </c>
    </row>
    <row r="119" spans="1:14" ht="14.55" customHeight="1" x14ac:dyDescent="0.25">
      <c r="A119" s="4" t="s">
        <v>57</v>
      </c>
      <c r="B119" s="4" t="s">
        <v>71</v>
      </c>
      <c r="C119" s="4" t="s">
        <v>129</v>
      </c>
      <c r="D119" s="4" t="s">
        <v>109</v>
      </c>
      <c r="E119" s="6">
        <v>293918</v>
      </c>
      <c r="F119" s="6"/>
      <c r="G119" s="6">
        <v>253824</v>
      </c>
      <c r="H119" s="6">
        <v>239295</v>
      </c>
      <c r="I119" s="6">
        <v>413</v>
      </c>
      <c r="J119" s="6">
        <v>15204</v>
      </c>
      <c r="K119" s="6">
        <v>17041.2</v>
      </c>
      <c r="L119" s="6">
        <v>30.6</v>
      </c>
      <c r="M119" s="6">
        <v>48</v>
      </c>
      <c r="N119" s="6">
        <v>819773.8</v>
      </c>
    </row>
    <row r="120" spans="1:14" ht="14.55" customHeight="1" x14ac:dyDescent="0.25">
      <c r="A120" s="4" t="s">
        <v>57</v>
      </c>
      <c r="B120" s="4" t="s">
        <v>71</v>
      </c>
      <c r="C120" s="4" t="s">
        <v>129</v>
      </c>
      <c r="D120" s="4" t="s">
        <v>124</v>
      </c>
      <c r="E120" s="6">
        <v>5661</v>
      </c>
      <c r="F120" s="6"/>
      <c r="G120" s="6">
        <v>6369</v>
      </c>
      <c r="H120" s="6">
        <v>3525</v>
      </c>
      <c r="I120" s="6"/>
      <c r="J120" s="6">
        <v>348</v>
      </c>
      <c r="K120" s="6">
        <v>324</v>
      </c>
      <c r="L120" s="6">
        <v>0</v>
      </c>
      <c r="M120" s="6"/>
      <c r="N120" s="6">
        <v>16227</v>
      </c>
    </row>
    <row r="121" spans="1:14" ht="14.55" customHeight="1" x14ac:dyDescent="0.25">
      <c r="A121" s="4" t="s">
        <v>57</v>
      </c>
      <c r="B121" s="4" t="s">
        <v>71</v>
      </c>
      <c r="C121" s="4" t="s">
        <v>129</v>
      </c>
      <c r="D121" s="4" t="s">
        <v>125</v>
      </c>
      <c r="E121" s="6">
        <v>288257</v>
      </c>
      <c r="F121" s="6"/>
      <c r="G121" s="6">
        <v>247452</v>
      </c>
      <c r="H121" s="6">
        <v>235770</v>
      </c>
      <c r="I121" s="6">
        <v>413</v>
      </c>
      <c r="J121" s="6">
        <v>14580</v>
      </c>
      <c r="K121" s="6">
        <v>16717.2</v>
      </c>
      <c r="L121" s="6">
        <v>30.6</v>
      </c>
      <c r="M121" s="6">
        <v>48</v>
      </c>
      <c r="N121" s="6">
        <v>803267.8</v>
      </c>
    </row>
    <row r="122" spans="1:14" ht="14.55" customHeight="1" x14ac:dyDescent="0.25">
      <c r="A122" s="4" t="s">
        <v>57</v>
      </c>
      <c r="B122" s="4" t="s">
        <v>71</v>
      </c>
      <c r="C122" s="4" t="s">
        <v>129</v>
      </c>
      <c r="D122" s="4" t="s">
        <v>127</v>
      </c>
      <c r="E122" s="6"/>
      <c r="F122" s="6"/>
      <c r="G122" s="6">
        <v>3</v>
      </c>
      <c r="H122" s="6"/>
      <c r="I122" s="6"/>
      <c r="J122" s="6">
        <v>276</v>
      </c>
      <c r="K122" s="6"/>
      <c r="L122" s="6"/>
      <c r="M122" s="6"/>
      <c r="N122" s="6">
        <v>279</v>
      </c>
    </row>
    <row r="123" spans="1:14" ht="14.55" customHeight="1" x14ac:dyDescent="0.25">
      <c r="A123" s="4" t="s">
        <v>57</v>
      </c>
      <c r="B123" s="4" t="s">
        <v>71</v>
      </c>
      <c r="C123" s="4" t="s">
        <v>130</v>
      </c>
      <c r="D123" s="4" t="s">
        <v>109</v>
      </c>
      <c r="E123" s="6">
        <v>5019004</v>
      </c>
      <c r="F123" s="6">
        <v>945</v>
      </c>
      <c r="G123" s="6">
        <v>4414218</v>
      </c>
      <c r="H123" s="6">
        <v>2547165</v>
      </c>
      <c r="I123" s="6">
        <v>194880</v>
      </c>
      <c r="J123" s="6">
        <v>3744396</v>
      </c>
      <c r="K123" s="6">
        <v>1037233.2</v>
      </c>
      <c r="L123" s="6">
        <v>17943.8</v>
      </c>
      <c r="M123" s="6">
        <v>27528</v>
      </c>
      <c r="N123" s="6">
        <v>17003313</v>
      </c>
    </row>
    <row r="124" spans="1:14" ht="14.55" customHeight="1" x14ac:dyDescent="0.25">
      <c r="A124" s="4" t="s">
        <v>57</v>
      </c>
      <c r="B124" s="4" t="s">
        <v>71</v>
      </c>
      <c r="C124" s="4" t="s">
        <v>130</v>
      </c>
      <c r="D124" s="4" t="s">
        <v>126</v>
      </c>
      <c r="E124" s="6">
        <v>5019004</v>
      </c>
      <c r="F124" s="6">
        <v>945</v>
      </c>
      <c r="G124" s="6">
        <v>4414218</v>
      </c>
      <c r="H124" s="6">
        <v>2547165</v>
      </c>
      <c r="I124" s="6">
        <v>194880</v>
      </c>
      <c r="J124" s="6">
        <v>3744396</v>
      </c>
      <c r="K124" s="6">
        <v>1037233.2</v>
      </c>
      <c r="L124" s="6">
        <v>17943.8</v>
      </c>
      <c r="M124" s="6">
        <v>27528</v>
      </c>
      <c r="N124" s="6">
        <v>17003313</v>
      </c>
    </row>
    <row r="125" spans="1:14" ht="14.55" customHeight="1" x14ac:dyDescent="0.25">
      <c r="A125" s="4" t="s">
        <v>58</v>
      </c>
      <c r="B125" s="4" t="s">
        <v>72</v>
      </c>
      <c r="C125" s="4" t="s">
        <v>109</v>
      </c>
      <c r="D125" s="4" t="s">
        <v>109</v>
      </c>
      <c r="E125" s="6">
        <v>4675960</v>
      </c>
      <c r="F125" s="6">
        <v>65898</v>
      </c>
      <c r="G125" s="6">
        <v>4734759</v>
      </c>
      <c r="H125" s="6">
        <v>2464190</v>
      </c>
      <c r="I125" s="6">
        <v>177912</v>
      </c>
      <c r="J125" s="6">
        <v>3902244</v>
      </c>
      <c r="K125" s="6">
        <v>1083067.2</v>
      </c>
      <c r="L125" s="6">
        <v>19864.599999999999</v>
      </c>
      <c r="M125" s="6">
        <v>25320</v>
      </c>
      <c r="N125" s="6">
        <v>17149214.800000001</v>
      </c>
    </row>
    <row r="126" spans="1:14" ht="14.55" customHeight="1" x14ac:dyDescent="0.25">
      <c r="A126" s="4" t="s">
        <v>58</v>
      </c>
      <c r="B126" s="4" t="s">
        <v>72</v>
      </c>
      <c r="C126" s="4" t="s">
        <v>109</v>
      </c>
      <c r="D126" s="4" t="s">
        <v>124</v>
      </c>
      <c r="E126" s="6">
        <v>11682</v>
      </c>
      <c r="F126" s="6">
        <v>345</v>
      </c>
      <c r="G126" s="6">
        <v>62991</v>
      </c>
      <c r="H126" s="6">
        <v>16860</v>
      </c>
      <c r="I126" s="6">
        <v>154</v>
      </c>
      <c r="J126" s="6">
        <v>6588</v>
      </c>
      <c r="K126" s="6">
        <v>1117.2</v>
      </c>
      <c r="L126" s="6">
        <v>0</v>
      </c>
      <c r="M126" s="6">
        <v>12</v>
      </c>
      <c r="N126" s="6">
        <v>99749.2</v>
      </c>
    </row>
    <row r="127" spans="1:14" ht="14.55" customHeight="1" x14ac:dyDescent="0.25">
      <c r="A127" s="4" t="s">
        <v>58</v>
      </c>
      <c r="B127" s="4" t="s">
        <v>72</v>
      </c>
      <c r="C127" s="4" t="s">
        <v>109</v>
      </c>
      <c r="D127" s="4" t="s">
        <v>125</v>
      </c>
      <c r="E127" s="6">
        <v>54545</v>
      </c>
      <c r="F127" s="6">
        <v>1332</v>
      </c>
      <c r="G127" s="6">
        <v>161658</v>
      </c>
      <c r="H127" s="6">
        <v>70385</v>
      </c>
      <c r="I127" s="6">
        <v>476</v>
      </c>
      <c r="J127" s="6">
        <v>16788</v>
      </c>
      <c r="K127" s="6">
        <v>5047.2</v>
      </c>
      <c r="L127" s="6">
        <v>7</v>
      </c>
      <c r="M127" s="6">
        <v>48</v>
      </c>
      <c r="N127" s="6">
        <v>310286.2</v>
      </c>
    </row>
    <row r="128" spans="1:14" ht="14.55" customHeight="1" x14ac:dyDescent="0.25">
      <c r="A128" s="4" t="s">
        <v>58</v>
      </c>
      <c r="B128" s="4" t="s">
        <v>72</v>
      </c>
      <c r="C128" s="4" t="s">
        <v>109</v>
      </c>
      <c r="D128" s="4" t="s">
        <v>126</v>
      </c>
      <c r="E128" s="6">
        <v>4573402</v>
      </c>
      <c r="F128" s="6">
        <v>64041</v>
      </c>
      <c r="G128" s="6">
        <v>4473384</v>
      </c>
      <c r="H128" s="6">
        <v>2358430</v>
      </c>
      <c r="I128" s="6">
        <v>176148</v>
      </c>
      <c r="J128" s="6">
        <v>3849912</v>
      </c>
      <c r="K128" s="6">
        <v>1069629.6000000001</v>
      </c>
      <c r="L128" s="6">
        <v>19717.400000000001</v>
      </c>
      <c r="M128" s="6">
        <v>24876</v>
      </c>
      <c r="N128" s="6">
        <v>16609540</v>
      </c>
    </row>
    <row r="129" spans="1:14" ht="14.55" customHeight="1" x14ac:dyDescent="0.25">
      <c r="A129" s="4" t="s">
        <v>58</v>
      </c>
      <c r="B129" s="4" t="s">
        <v>72</v>
      </c>
      <c r="C129" s="4" t="s">
        <v>109</v>
      </c>
      <c r="D129" s="4" t="s">
        <v>127</v>
      </c>
      <c r="E129" s="6">
        <v>36331</v>
      </c>
      <c r="F129" s="6">
        <v>180</v>
      </c>
      <c r="G129" s="6">
        <v>36726</v>
      </c>
      <c r="H129" s="6">
        <v>18515</v>
      </c>
      <c r="I129" s="6">
        <v>1134</v>
      </c>
      <c r="J129" s="6">
        <v>28956</v>
      </c>
      <c r="K129" s="6">
        <v>7273.2</v>
      </c>
      <c r="L129" s="6">
        <v>140.19999999999999</v>
      </c>
      <c r="M129" s="6">
        <v>384</v>
      </c>
      <c r="N129" s="6">
        <v>129639.4</v>
      </c>
    </row>
    <row r="130" spans="1:14" ht="14.55" customHeight="1" x14ac:dyDescent="0.25">
      <c r="A130" s="4" t="s">
        <v>58</v>
      </c>
      <c r="B130" s="4" t="s">
        <v>72</v>
      </c>
      <c r="C130" s="4" t="s">
        <v>128</v>
      </c>
      <c r="D130" s="4" t="s">
        <v>109</v>
      </c>
      <c r="E130" s="6">
        <v>102558</v>
      </c>
      <c r="F130" s="6">
        <v>1857</v>
      </c>
      <c r="G130" s="6">
        <v>261375</v>
      </c>
      <c r="H130" s="6">
        <v>105760</v>
      </c>
      <c r="I130" s="6">
        <v>1764</v>
      </c>
      <c r="J130" s="6">
        <v>52332</v>
      </c>
      <c r="K130" s="6">
        <v>13437.6</v>
      </c>
      <c r="L130" s="6">
        <v>147.19999999999999</v>
      </c>
      <c r="M130" s="6">
        <v>444</v>
      </c>
      <c r="N130" s="6">
        <v>539674.80000000005</v>
      </c>
    </row>
    <row r="131" spans="1:14" ht="14.55" customHeight="1" x14ac:dyDescent="0.25">
      <c r="A131" s="4" t="s">
        <v>58</v>
      </c>
      <c r="B131" s="4" t="s">
        <v>72</v>
      </c>
      <c r="C131" s="4" t="s">
        <v>128</v>
      </c>
      <c r="D131" s="4" t="s">
        <v>124</v>
      </c>
      <c r="E131" s="6">
        <v>11682</v>
      </c>
      <c r="F131" s="6">
        <v>345</v>
      </c>
      <c r="G131" s="6">
        <v>62991</v>
      </c>
      <c r="H131" s="6">
        <v>16860</v>
      </c>
      <c r="I131" s="6">
        <v>154</v>
      </c>
      <c r="J131" s="6">
        <v>6588</v>
      </c>
      <c r="K131" s="6">
        <v>1117.2</v>
      </c>
      <c r="L131" s="6">
        <v>0</v>
      </c>
      <c r="M131" s="6">
        <v>12</v>
      </c>
      <c r="N131" s="6">
        <v>99749.2</v>
      </c>
    </row>
    <row r="132" spans="1:14" ht="14.55" customHeight="1" x14ac:dyDescent="0.25">
      <c r="A132" s="4" t="s">
        <v>58</v>
      </c>
      <c r="B132" s="4" t="s">
        <v>72</v>
      </c>
      <c r="C132" s="4" t="s">
        <v>128</v>
      </c>
      <c r="D132" s="4" t="s">
        <v>125</v>
      </c>
      <c r="E132" s="6">
        <v>54545</v>
      </c>
      <c r="F132" s="6">
        <v>1332</v>
      </c>
      <c r="G132" s="6">
        <v>161658</v>
      </c>
      <c r="H132" s="6">
        <v>70385</v>
      </c>
      <c r="I132" s="6">
        <v>476</v>
      </c>
      <c r="J132" s="6">
        <v>16788</v>
      </c>
      <c r="K132" s="6">
        <v>5047.2</v>
      </c>
      <c r="L132" s="6">
        <v>7</v>
      </c>
      <c r="M132" s="6">
        <v>48</v>
      </c>
      <c r="N132" s="6">
        <v>310286.2</v>
      </c>
    </row>
    <row r="133" spans="1:14" ht="14.55" customHeight="1" x14ac:dyDescent="0.25">
      <c r="A133" s="4" t="s">
        <v>58</v>
      </c>
      <c r="B133" s="4" t="s">
        <v>72</v>
      </c>
      <c r="C133" s="4" t="s">
        <v>128</v>
      </c>
      <c r="D133" s="4" t="s">
        <v>127</v>
      </c>
      <c r="E133" s="6">
        <v>36331</v>
      </c>
      <c r="F133" s="6">
        <v>180</v>
      </c>
      <c r="G133" s="6">
        <v>36726</v>
      </c>
      <c r="H133" s="6">
        <v>18515</v>
      </c>
      <c r="I133" s="6">
        <v>1134</v>
      </c>
      <c r="J133" s="6">
        <v>28956</v>
      </c>
      <c r="K133" s="6">
        <v>7273.2</v>
      </c>
      <c r="L133" s="6">
        <v>140.19999999999999</v>
      </c>
      <c r="M133" s="6">
        <v>384</v>
      </c>
      <c r="N133" s="6">
        <v>129639.4</v>
      </c>
    </row>
    <row r="134" spans="1:14" ht="14.55" customHeight="1" x14ac:dyDescent="0.25">
      <c r="A134" s="4" t="s">
        <v>58</v>
      </c>
      <c r="B134" s="4" t="s">
        <v>72</v>
      </c>
      <c r="C134" s="4" t="s">
        <v>130</v>
      </c>
      <c r="D134" s="4" t="s">
        <v>109</v>
      </c>
      <c r="E134" s="6">
        <v>4573402</v>
      </c>
      <c r="F134" s="6">
        <v>64041</v>
      </c>
      <c r="G134" s="6">
        <v>4473384</v>
      </c>
      <c r="H134" s="6">
        <v>2358430</v>
      </c>
      <c r="I134" s="6">
        <v>176148</v>
      </c>
      <c r="J134" s="6">
        <v>3849912</v>
      </c>
      <c r="K134" s="6">
        <v>1069629.6000000001</v>
      </c>
      <c r="L134" s="6">
        <v>19717.400000000001</v>
      </c>
      <c r="M134" s="6">
        <v>24876</v>
      </c>
      <c r="N134" s="6">
        <v>16609540</v>
      </c>
    </row>
    <row r="135" spans="1:14" ht="14.55" customHeight="1" x14ac:dyDescent="0.25">
      <c r="A135" s="4" t="s">
        <v>58</v>
      </c>
      <c r="B135" s="4" t="s">
        <v>72</v>
      </c>
      <c r="C135" s="4" t="s">
        <v>130</v>
      </c>
      <c r="D135" s="4" t="s">
        <v>126</v>
      </c>
      <c r="E135" s="6">
        <v>4573402</v>
      </c>
      <c r="F135" s="6">
        <v>64041</v>
      </c>
      <c r="G135" s="6">
        <v>4473384</v>
      </c>
      <c r="H135" s="6">
        <v>2358430</v>
      </c>
      <c r="I135" s="6">
        <v>176148</v>
      </c>
      <c r="J135" s="6">
        <v>3849912</v>
      </c>
      <c r="K135" s="6">
        <v>1069629.6000000001</v>
      </c>
      <c r="L135" s="6">
        <v>19717.400000000001</v>
      </c>
      <c r="M135" s="6">
        <v>24876</v>
      </c>
      <c r="N135" s="6">
        <v>16609540</v>
      </c>
    </row>
    <row r="136" spans="1:14" ht="14.55" customHeight="1" x14ac:dyDescent="0.25">
      <c r="A136" s="4" t="s">
        <v>58</v>
      </c>
      <c r="B136" s="4" t="s">
        <v>73</v>
      </c>
      <c r="C136" s="4" t="s">
        <v>109</v>
      </c>
      <c r="D136" s="4" t="s">
        <v>109</v>
      </c>
      <c r="E136" s="6">
        <v>4979087</v>
      </c>
      <c r="F136" s="6">
        <v>22758</v>
      </c>
      <c r="G136" s="6">
        <v>4845618</v>
      </c>
      <c r="H136" s="6">
        <v>2525035</v>
      </c>
      <c r="I136" s="6">
        <v>184702</v>
      </c>
      <c r="J136" s="6">
        <v>3980412</v>
      </c>
      <c r="K136" s="6">
        <v>1075873.2</v>
      </c>
      <c r="L136" s="6">
        <v>19296.2</v>
      </c>
      <c r="M136" s="6">
        <v>27780</v>
      </c>
      <c r="N136" s="6">
        <v>17660561.399999999</v>
      </c>
    </row>
    <row r="137" spans="1:14" ht="14.55" customHeight="1" x14ac:dyDescent="0.25">
      <c r="A137" s="4" t="s">
        <v>58</v>
      </c>
      <c r="B137" s="4" t="s">
        <v>73</v>
      </c>
      <c r="C137" s="4" t="s">
        <v>109</v>
      </c>
      <c r="D137" s="4" t="s">
        <v>124</v>
      </c>
      <c r="E137" s="6">
        <v>14443</v>
      </c>
      <c r="F137" s="6">
        <v>63</v>
      </c>
      <c r="G137" s="6">
        <v>66804</v>
      </c>
      <c r="H137" s="6">
        <v>18775</v>
      </c>
      <c r="I137" s="6">
        <v>210</v>
      </c>
      <c r="J137" s="6">
        <v>7644</v>
      </c>
      <c r="K137" s="6">
        <v>1243.2</v>
      </c>
      <c r="L137" s="6">
        <v>3</v>
      </c>
      <c r="M137" s="6">
        <v>24</v>
      </c>
      <c r="N137" s="6">
        <v>109209.2</v>
      </c>
    </row>
    <row r="138" spans="1:14" ht="14.55" customHeight="1" x14ac:dyDescent="0.25">
      <c r="A138" s="4" t="s">
        <v>58</v>
      </c>
      <c r="B138" s="4" t="s">
        <v>73</v>
      </c>
      <c r="C138" s="4" t="s">
        <v>109</v>
      </c>
      <c r="D138" s="4" t="s">
        <v>125</v>
      </c>
      <c r="E138" s="6">
        <v>100539</v>
      </c>
      <c r="F138" s="6">
        <v>309</v>
      </c>
      <c r="G138" s="6">
        <v>205317</v>
      </c>
      <c r="H138" s="6">
        <v>99410</v>
      </c>
      <c r="I138" s="6">
        <v>609</v>
      </c>
      <c r="J138" s="6">
        <v>23316</v>
      </c>
      <c r="K138" s="6">
        <v>7269.6</v>
      </c>
      <c r="L138" s="6">
        <v>10</v>
      </c>
      <c r="M138" s="6">
        <v>24</v>
      </c>
      <c r="N138" s="6">
        <v>436803.6</v>
      </c>
    </row>
    <row r="139" spans="1:14" ht="14.55" customHeight="1" x14ac:dyDescent="0.25">
      <c r="A139" s="4" t="s">
        <v>58</v>
      </c>
      <c r="B139" s="4" t="s">
        <v>73</v>
      </c>
      <c r="C139" s="4" t="s">
        <v>109</v>
      </c>
      <c r="D139" s="4" t="s">
        <v>126</v>
      </c>
      <c r="E139" s="6">
        <v>4827104</v>
      </c>
      <c r="F139" s="6">
        <v>22335</v>
      </c>
      <c r="G139" s="6">
        <v>4537206</v>
      </c>
      <c r="H139" s="6">
        <v>2390020</v>
      </c>
      <c r="I139" s="6">
        <v>182875</v>
      </c>
      <c r="J139" s="6">
        <v>3920556</v>
      </c>
      <c r="K139" s="6">
        <v>1060255.2</v>
      </c>
      <c r="L139" s="6">
        <v>19172.2</v>
      </c>
      <c r="M139" s="6">
        <v>27420</v>
      </c>
      <c r="N139" s="6">
        <v>16986943.399999999</v>
      </c>
    </row>
    <row r="140" spans="1:14" ht="14.55" customHeight="1" x14ac:dyDescent="0.25">
      <c r="A140" s="4" t="s">
        <v>58</v>
      </c>
      <c r="B140" s="4" t="s">
        <v>73</v>
      </c>
      <c r="C140" s="4" t="s">
        <v>109</v>
      </c>
      <c r="D140" s="4" t="s">
        <v>127</v>
      </c>
      <c r="E140" s="6">
        <v>37001</v>
      </c>
      <c r="F140" s="6">
        <v>51</v>
      </c>
      <c r="G140" s="6">
        <v>36291</v>
      </c>
      <c r="H140" s="6">
        <v>16830</v>
      </c>
      <c r="I140" s="6">
        <v>1008</v>
      </c>
      <c r="J140" s="6">
        <v>28896</v>
      </c>
      <c r="K140" s="6">
        <v>7105.2</v>
      </c>
      <c r="L140" s="6">
        <v>111</v>
      </c>
      <c r="M140" s="6">
        <v>312</v>
      </c>
      <c r="N140" s="6">
        <v>127605.2</v>
      </c>
    </row>
    <row r="141" spans="1:14" ht="14.55" customHeight="1" x14ac:dyDescent="0.25">
      <c r="A141" s="4" t="s">
        <v>58</v>
      </c>
      <c r="B141" s="4" t="s">
        <v>73</v>
      </c>
      <c r="C141" s="4" t="s">
        <v>128</v>
      </c>
      <c r="D141" s="4" t="s">
        <v>109</v>
      </c>
      <c r="E141" s="6">
        <v>151983</v>
      </c>
      <c r="F141" s="6">
        <v>423</v>
      </c>
      <c r="G141" s="6">
        <v>308412</v>
      </c>
      <c r="H141" s="6">
        <v>135015</v>
      </c>
      <c r="I141" s="6">
        <v>1827</v>
      </c>
      <c r="J141" s="6">
        <v>59856</v>
      </c>
      <c r="K141" s="6">
        <v>15618</v>
      </c>
      <c r="L141" s="6">
        <v>124</v>
      </c>
      <c r="M141" s="6">
        <v>360</v>
      </c>
      <c r="N141" s="6">
        <v>673618</v>
      </c>
    </row>
    <row r="142" spans="1:14" ht="14.55" customHeight="1" x14ac:dyDescent="0.25">
      <c r="A142" s="4" t="s">
        <v>58</v>
      </c>
      <c r="B142" s="4" t="s">
        <v>73</v>
      </c>
      <c r="C142" s="4" t="s">
        <v>128</v>
      </c>
      <c r="D142" s="4" t="s">
        <v>124</v>
      </c>
      <c r="E142" s="6">
        <v>14443</v>
      </c>
      <c r="F142" s="6">
        <v>63</v>
      </c>
      <c r="G142" s="6">
        <v>66804</v>
      </c>
      <c r="H142" s="6">
        <v>18775</v>
      </c>
      <c r="I142" s="6">
        <v>210</v>
      </c>
      <c r="J142" s="6">
        <v>7644</v>
      </c>
      <c r="K142" s="6">
        <v>1243.2</v>
      </c>
      <c r="L142" s="6">
        <v>3</v>
      </c>
      <c r="M142" s="6">
        <v>24</v>
      </c>
      <c r="N142" s="6">
        <v>109209.2</v>
      </c>
    </row>
    <row r="143" spans="1:14" ht="14.55" customHeight="1" x14ac:dyDescent="0.25">
      <c r="A143" s="4" t="s">
        <v>58</v>
      </c>
      <c r="B143" s="4" t="s">
        <v>73</v>
      </c>
      <c r="C143" s="4" t="s">
        <v>128</v>
      </c>
      <c r="D143" s="4" t="s">
        <v>125</v>
      </c>
      <c r="E143" s="6">
        <v>100539</v>
      </c>
      <c r="F143" s="6">
        <v>309</v>
      </c>
      <c r="G143" s="6">
        <v>205317</v>
      </c>
      <c r="H143" s="6">
        <v>99410</v>
      </c>
      <c r="I143" s="6">
        <v>609</v>
      </c>
      <c r="J143" s="6">
        <v>23316</v>
      </c>
      <c r="K143" s="6">
        <v>7269.6</v>
      </c>
      <c r="L143" s="6">
        <v>10</v>
      </c>
      <c r="M143" s="6">
        <v>24</v>
      </c>
      <c r="N143" s="6">
        <v>436803.6</v>
      </c>
    </row>
    <row r="144" spans="1:14" ht="14.55" customHeight="1" x14ac:dyDescent="0.25">
      <c r="A144" s="4" t="s">
        <v>58</v>
      </c>
      <c r="B144" s="4" t="s">
        <v>73</v>
      </c>
      <c r="C144" s="4" t="s">
        <v>128</v>
      </c>
      <c r="D144" s="4" t="s">
        <v>127</v>
      </c>
      <c r="E144" s="6">
        <v>37001</v>
      </c>
      <c r="F144" s="6">
        <v>51</v>
      </c>
      <c r="G144" s="6">
        <v>36291</v>
      </c>
      <c r="H144" s="6">
        <v>16830</v>
      </c>
      <c r="I144" s="6">
        <v>1008</v>
      </c>
      <c r="J144" s="6">
        <v>28896</v>
      </c>
      <c r="K144" s="6">
        <v>7105.2</v>
      </c>
      <c r="L144" s="6">
        <v>111</v>
      </c>
      <c r="M144" s="6">
        <v>312</v>
      </c>
      <c r="N144" s="6">
        <v>127605.2</v>
      </c>
    </row>
    <row r="145" spans="1:14" ht="14.55" customHeight="1" x14ac:dyDescent="0.25">
      <c r="A145" s="4" t="s">
        <v>58</v>
      </c>
      <c r="B145" s="4" t="s">
        <v>73</v>
      </c>
      <c r="C145" s="4" t="s">
        <v>130</v>
      </c>
      <c r="D145" s="4" t="s">
        <v>109</v>
      </c>
      <c r="E145" s="6">
        <v>4827104</v>
      </c>
      <c r="F145" s="6">
        <v>22335</v>
      </c>
      <c r="G145" s="6">
        <v>4537206</v>
      </c>
      <c r="H145" s="6">
        <v>2390020</v>
      </c>
      <c r="I145" s="6">
        <v>182875</v>
      </c>
      <c r="J145" s="6">
        <v>3920556</v>
      </c>
      <c r="K145" s="6">
        <v>1060255.2</v>
      </c>
      <c r="L145" s="6">
        <v>19172.2</v>
      </c>
      <c r="M145" s="6">
        <v>27420</v>
      </c>
      <c r="N145" s="6">
        <v>16986943.399999999</v>
      </c>
    </row>
    <row r="146" spans="1:14" ht="14.55" customHeight="1" x14ac:dyDescent="0.25">
      <c r="A146" s="4" t="s">
        <v>58</v>
      </c>
      <c r="B146" s="4" t="s">
        <v>73</v>
      </c>
      <c r="C146" s="4" t="s">
        <v>130</v>
      </c>
      <c r="D146" s="4" t="s">
        <v>126</v>
      </c>
      <c r="E146" s="6">
        <v>4827104</v>
      </c>
      <c r="F146" s="6">
        <v>22335</v>
      </c>
      <c r="G146" s="6">
        <v>4537206</v>
      </c>
      <c r="H146" s="6">
        <v>2390020</v>
      </c>
      <c r="I146" s="6">
        <v>182875</v>
      </c>
      <c r="J146" s="6">
        <v>3920556</v>
      </c>
      <c r="K146" s="6">
        <v>1060255.2</v>
      </c>
      <c r="L146" s="6">
        <v>19172.2</v>
      </c>
      <c r="M146" s="6">
        <v>27420</v>
      </c>
      <c r="N146" s="6">
        <v>16986943.399999999</v>
      </c>
    </row>
    <row r="147" spans="1:14" ht="14.55" customHeight="1" x14ac:dyDescent="0.25">
      <c r="A147" s="4" t="s">
        <v>58</v>
      </c>
      <c r="B147" s="4" t="s">
        <v>74</v>
      </c>
      <c r="C147" s="4" t="s">
        <v>109</v>
      </c>
      <c r="D147" s="4" t="s">
        <v>109</v>
      </c>
      <c r="E147" s="6">
        <v>4884396</v>
      </c>
      <c r="F147" s="6">
        <v>8835</v>
      </c>
      <c r="G147" s="6">
        <v>4915449</v>
      </c>
      <c r="H147" s="6">
        <v>2700895</v>
      </c>
      <c r="I147" s="6">
        <v>200179</v>
      </c>
      <c r="J147" s="6">
        <v>4186512</v>
      </c>
      <c r="K147" s="6">
        <v>1103108.3999999999</v>
      </c>
      <c r="L147" s="6">
        <v>19009.599999999999</v>
      </c>
      <c r="M147" s="6">
        <v>29640</v>
      </c>
      <c r="N147" s="6">
        <v>18048024</v>
      </c>
    </row>
    <row r="148" spans="1:14" ht="14.55" customHeight="1" x14ac:dyDescent="0.25">
      <c r="A148" s="4" t="s">
        <v>58</v>
      </c>
      <c r="B148" s="4" t="s">
        <v>74</v>
      </c>
      <c r="C148" s="4" t="s">
        <v>109</v>
      </c>
      <c r="D148" s="4" t="s">
        <v>124</v>
      </c>
      <c r="E148" s="6">
        <v>15785</v>
      </c>
      <c r="F148" s="6">
        <v>12</v>
      </c>
      <c r="G148" s="6">
        <v>70578</v>
      </c>
      <c r="H148" s="6">
        <v>19670</v>
      </c>
      <c r="I148" s="6">
        <v>203</v>
      </c>
      <c r="J148" s="6">
        <v>6744</v>
      </c>
      <c r="K148" s="6">
        <v>1288.8</v>
      </c>
      <c r="L148" s="6">
        <v>2</v>
      </c>
      <c r="M148" s="6">
        <v>12</v>
      </c>
      <c r="N148" s="6">
        <v>114294.8</v>
      </c>
    </row>
    <row r="149" spans="1:14" ht="14.55" customHeight="1" x14ac:dyDescent="0.25">
      <c r="A149" s="4" t="s">
        <v>58</v>
      </c>
      <c r="B149" s="4" t="s">
        <v>74</v>
      </c>
      <c r="C149" s="4" t="s">
        <v>109</v>
      </c>
      <c r="D149" s="4" t="s">
        <v>125</v>
      </c>
      <c r="E149" s="6">
        <v>121724</v>
      </c>
      <c r="F149" s="6">
        <v>114</v>
      </c>
      <c r="G149" s="6">
        <v>238398</v>
      </c>
      <c r="H149" s="6">
        <v>140115</v>
      </c>
      <c r="I149" s="6">
        <v>812</v>
      </c>
      <c r="J149" s="6">
        <v>32100</v>
      </c>
      <c r="K149" s="6">
        <v>8730</v>
      </c>
      <c r="L149" s="6">
        <v>5</v>
      </c>
      <c r="M149" s="6">
        <v>48</v>
      </c>
      <c r="N149" s="6">
        <v>542046</v>
      </c>
    </row>
    <row r="150" spans="1:14" ht="14.55" customHeight="1" x14ac:dyDescent="0.25">
      <c r="A150" s="4" t="s">
        <v>58</v>
      </c>
      <c r="B150" s="4" t="s">
        <v>74</v>
      </c>
      <c r="C150" s="4" t="s">
        <v>109</v>
      </c>
      <c r="D150" s="4" t="s">
        <v>126</v>
      </c>
      <c r="E150" s="6">
        <v>4715605</v>
      </c>
      <c r="F150" s="6">
        <v>8697</v>
      </c>
      <c r="G150" s="6">
        <v>4574388</v>
      </c>
      <c r="H150" s="6">
        <v>2524865</v>
      </c>
      <c r="I150" s="6">
        <v>198114</v>
      </c>
      <c r="J150" s="6">
        <v>4121340</v>
      </c>
      <c r="K150" s="6">
        <v>1086694.8</v>
      </c>
      <c r="L150" s="6">
        <v>18899.599999999999</v>
      </c>
      <c r="M150" s="6">
        <v>29244</v>
      </c>
      <c r="N150" s="6">
        <v>17277847.399999999</v>
      </c>
    </row>
    <row r="151" spans="1:14" ht="14.55" customHeight="1" x14ac:dyDescent="0.25">
      <c r="A151" s="4" t="s">
        <v>58</v>
      </c>
      <c r="B151" s="4" t="s">
        <v>74</v>
      </c>
      <c r="C151" s="4" t="s">
        <v>109</v>
      </c>
      <c r="D151" s="4" t="s">
        <v>127</v>
      </c>
      <c r="E151" s="6">
        <v>31282</v>
      </c>
      <c r="F151" s="6">
        <v>12</v>
      </c>
      <c r="G151" s="6">
        <v>32085</v>
      </c>
      <c r="H151" s="6">
        <v>16245</v>
      </c>
      <c r="I151" s="6">
        <v>1050</v>
      </c>
      <c r="J151" s="6">
        <v>26328</v>
      </c>
      <c r="K151" s="6">
        <v>6394.8</v>
      </c>
      <c r="L151" s="6">
        <v>103</v>
      </c>
      <c r="M151" s="6">
        <v>336</v>
      </c>
      <c r="N151" s="6">
        <v>113835.8</v>
      </c>
    </row>
    <row r="152" spans="1:14" ht="14.55" customHeight="1" x14ac:dyDescent="0.25">
      <c r="A152" s="4" t="s">
        <v>58</v>
      </c>
      <c r="B152" s="4" t="s">
        <v>74</v>
      </c>
      <c r="C152" s="4" t="s">
        <v>128</v>
      </c>
      <c r="D152" s="4" t="s">
        <v>109</v>
      </c>
      <c r="E152" s="6">
        <v>168791</v>
      </c>
      <c r="F152" s="6">
        <v>138</v>
      </c>
      <c r="G152" s="6">
        <v>341061</v>
      </c>
      <c r="H152" s="6">
        <v>176030</v>
      </c>
      <c r="I152" s="6">
        <v>2065</v>
      </c>
      <c r="J152" s="6">
        <v>65172</v>
      </c>
      <c r="K152" s="6">
        <v>16413.599999999999</v>
      </c>
      <c r="L152" s="6">
        <v>110</v>
      </c>
      <c r="M152" s="6">
        <v>396</v>
      </c>
      <c r="N152" s="6">
        <v>770176.6</v>
      </c>
    </row>
    <row r="153" spans="1:14" ht="14.55" customHeight="1" x14ac:dyDescent="0.25">
      <c r="A153" s="4" t="s">
        <v>58</v>
      </c>
      <c r="B153" s="4" t="s">
        <v>74</v>
      </c>
      <c r="C153" s="4" t="s">
        <v>128</v>
      </c>
      <c r="D153" s="4" t="s">
        <v>124</v>
      </c>
      <c r="E153" s="6">
        <v>15785</v>
      </c>
      <c r="F153" s="6">
        <v>12</v>
      </c>
      <c r="G153" s="6">
        <v>70578</v>
      </c>
      <c r="H153" s="6">
        <v>19670</v>
      </c>
      <c r="I153" s="6">
        <v>203</v>
      </c>
      <c r="J153" s="6">
        <v>6744</v>
      </c>
      <c r="K153" s="6">
        <v>1288.8</v>
      </c>
      <c r="L153" s="6">
        <v>2</v>
      </c>
      <c r="M153" s="6">
        <v>12</v>
      </c>
      <c r="N153" s="6">
        <v>114294.8</v>
      </c>
    </row>
    <row r="154" spans="1:14" ht="14.55" customHeight="1" x14ac:dyDescent="0.25">
      <c r="A154" s="4" t="s">
        <v>58</v>
      </c>
      <c r="B154" s="4" t="s">
        <v>74</v>
      </c>
      <c r="C154" s="4" t="s">
        <v>128</v>
      </c>
      <c r="D154" s="4" t="s">
        <v>125</v>
      </c>
      <c r="E154" s="6">
        <v>121724</v>
      </c>
      <c r="F154" s="6">
        <v>114</v>
      </c>
      <c r="G154" s="6">
        <v>238398</v>
      </c>
      <c r="H154" s="6">
        <v>140115</v>
      </c>
      <c r="I154" s="6">
        <v>812</v>
      </c>
      <c r="J154" s="6">
        <v>32100</v>
      </c>
      <c r="K154" s="6">
        <v>8730</v>
      </c>
      <c r="L154" s="6">
        <v>5</v>
      </c>
      <c r="M154" s="6">
        <v>48</v>
      </c>
      <c r="N154" s="6">
        <v>542046</v>
      </c>
    </row>
    <row r="155" spans="1:14" ht="14.55" customHeight="1" x14ac:dyDescent="0.25">
      <c r="A155" s="4" t="s">
        <v>58</v>
      </c>
      <c r="B155" s="4" t="s">
        <v>74</v>
      </c>
      <c r="C155" s="4" t="s">
        <v>128</v>
      </c>
      <c r="D155" s="4" t="s">
        <v>127</v>
      </c>
      <c r="E155" s="6">
        <v>31282</v>
      </c>
      <c r="F155" s="6">
        <v>12</v>
      </c>
      <c r="G155" s="6">
        <v>32085</v>
      </c>
      <c r="H155" s="6">
        <v>16245</v>
      </c>
      <c r="I155" s="6">
        <v>1050</v>
      </c>
      <c r="J155" s="6">
        <v>26328</v>
      </c>
      <c r="K155" s="6">
        <v>6394.8</v>
      </c>
      <c r="L155" s="6">
        <v>103</v>
      </c>
      <c r="M155" s="6">
        <v>336</v>
      </c>
      <c r="N155" s="6">
        <v>113835.8</v>
      </c>
    </row>
    <row r="156" spans="1:14" ht="14.55" customHeight="1" x14ac:dyDescent="0.25">
      <c r="A156" s="4" t="s">
        <v>58</v>
      </c>
      <c r="B156" s="4" t="s">
        <v>74</v>
      </c>
      <c r="C156" s="4" t="s">
        <v>130</v>
      </c>
      <c r="D156" s="4" t="s">
        <v>109</v>
      </c>
      <c r="E156" s="6">
        <v>4715605</v>
      </c>
      <c r="F156" s="6">
        <v>8697</v>
      </c>
      <c r="G156" s="6">
        <v>4574388</v>
      </c>
      <c r="H156" s="6">
        <v>2524865</v>
      </c>
      <c r="I156" s="6">
        <v>198114</v>
      </c>
      <c r="J156" s="6">
        <v>4121340</v>
      </c>
      <c r="K156" s="6">
        <v>1086694.8</v>
      </c>
      <c r="L156" s="6">
        <v>18899.599999999999</v>
      </c>
      <c r="M156" s="6">
        <v>29244</v>
      </c>
      <c r="N156" s="6">
        <v>17277847.399999999</v>
      </c>
    </row>
    <row r="157" spans="1:14" ht="14.55" customHeight="1" x14ac:dyDescent="0.25">
      <c r="A157" s="4" t="s">
        <v>58</v>
      </c>
      <c r="B157" s="4" t="s">
        <v>74</v>
      </c>
      <c r="C157" s="4" t="s">
        <v>130</v>
      </c>
      <c r="D157" s="4" t="s">
        <v>126</v>
      </c>
      <c r="E157" s="6">
        <v>4715605</v>
      </c>
      <c r="F157" s="6">
        <v>8697</v>
      </c>
      <c r="G157" s="6">
        <v>4574388</v>
      </c>
      <c r="H157" s="6">
        <v>2524865</v>
      </c>
      <c r="I157" s="6">
        <v>198114</v>
      </c>
      <c r="J157" s="6">
        <v>4121340</v>
      </c>
      <c r="K157" s="6">
        <v>1086694.8</v>
      </c>
      <c r="L157" s="6">
        <v>18899.599999999999</v>
      </c>
      <c r="M157" s="6">
        <v>29244</v>
      </c>
      <c r="N157" s="6">
        <v>17277847.399999999</v>
      </c>
    </row>
    <row r="158" spans="1:14" ht="14.55" customHeight="1" x14ac:dyDescent="0.25">
      <c r="A158" s="4" t="s">
        <v>58</v>
      </c>
      <c r="B158" s="4" t="s">
        <v>75</v>
      </c>
      <c r="C158" s="4" t="s">
        <v>109</v>
      </c>
      <c r="D158" s="4" t="s">
        <v>109</v>
      </c>
      <c r="E158" s="6">
        <v>5379489</v>
      </c>
      <c r="F158" s="6">
        <v>8205</v>
      </c>
      <c r="G158" s="6">
        <v>5298186</v>
      </c>
      <c r="H158" s="6">
        <v>3077460</v>
      </c>
      <c r="I158" s="6">
        <v>218554</v>
      </c>
      <c r="J158" s="6">
        <v>4499028</v>
      </c>
      <c r="K158" s="6">
        <v>1112882.3999999999</v>
      </c>
      <c r="L158" s="6">
        <v>20465</v>
      </c>
      <c r="M158" s="6">
        <v>29580</v>
      </c>
      <c r="N158" s="6">
        <v>19643849.399999999</v>
      </c>
    </row>
    <row r="159" spans="1:14" ht="14.55" customHeight="1" x14ac:dyDescent="0.25">
      <c r="A159" s="4" t="s">
        <v>58</v>
      </c>
      <c r="B159" s="4" t="s">
        <v>75</v>
      </c>
      <c r="C159" s="4" t="s">
        <v>109</v>
      </c>
      <c r="D159" s="4" t="s">
        <v>124</v>
      </c>
      <c r="E159" s="6">
        <v>18217</v>
      </c>
      <c r="F159" s="6">
        <v>6</v>
      </c>
      <c r="G159" s="6">
        <v>76380</v>
      </c>
      <c r="H159" s="6">
        <v>21995</v>
      </c>
      <c r="I159" s="6">
        <v>175</v>
      </c>
      <c r="J159" s="6">
        <v>8292</v>
      </c>
      <c r="K159" s="6">
        <v>1358.4</v>
      </c>
      <c r="L159" s="6">
        <v>2</v>
      </c>
      <c r="M159" s="6">
        <v>24</v>
      </c>
      <c r="N159" s="6">
        <v>126449.4</v>
      </c>
    </row>
    <row r="160" spans="1:14" ht="14.55" customHeight="1" x14ac:dyDescent="0.25">
      <c r="A160" s="4" t="s">
        <v>58</v>
      </c>
      <c r="B160" s="4" t="s">
        <v>75</v>
      </c>
      <c r="C160" s="4" t="s">
        <v>109</v>
      </c>
      <c r="D160" s="4" t="s">
        <v>125</v>
      </c>
      <c r="E160" s="6">
        <v>163081</v>
      </c>
      <c r="F160" s="6">
        <v>54</v>
      </c>
      <c r="G160" s="6">
        <v>288627</v>
      </c>
      <c r="H160" s="6">
        <v>179370</v>
      </c>
      <c r="I160" s="6">
        <v>973</v>
      </c>
      <c r="J160" s="6">
        <v>40104</v>
      </c>
      <c r="K160" s="6">
        <v>10807.2</v>
      </c>
      <c r="L160" s="6">
        <v>11.2</v>
      </c>
      <c r="M160" s="6">
        <v>60</v>
      </c>
      <c r="N160" s="6">
        <v>683087.4</v>
      </c>
    </row>
    <row r="161" spans="1:14" ht="14.55" customHeight="1" x14ac:dyDescent="0.25">
      <c r="A161" s="4" t="s">
        <v>58</v>
      </c>
      <c r="B161" s="4" t="s">
        <v>75</v>
      </c>
      <c r="C161" s="4" t="s">
        <v>109</v>
      </c>
      <c r="D161" s="4" t="s">
        <v>126</v>
      </c>
      <c r="E161" s="6">
        <v>5163806</v>
      </c>
      <c r="F161" s="6">
        <v>8139</v>
      </c>
      <c r="G161" s="6">
        <v>4899678</v>
      </c>
      <c r="H161" s="6">
        <v>2858115</v>
      </c>
      <c r="I161" s="6">
        <v>216230</v>
      </c>
      <c r="J161" s="6">
        <v>4425996</v>
      </c>
      <c r="K161" s="6">
        <v>1094731.2</v>
      </c>
      <c r="L161" s="6">
        <v>20335.8</v>
      </c>
      <c r="M161" s="6">
        <v>29208</v>
      </c>
      <c r="N161" s="6">
        <v>18716239</v>
      </c>
    </row>
    <row r="162" spans="1:14" ht="14.55" customHeight="1" x14ac:dyDescent="0.25">
      <c r="A162" s="4" t="s">
        <v>58</v>
      </c>
      <c r="B162" s="4" t="s">
        <v>75</v>
      </c>
      <c r="C162" s="4" t="s">
        <v>109</v>
      </c>
      <c r="D162" s="4" t="s">
        <v>127</v>
      </c>
      <c r="E162" s="6">
        <v>34385</v>
      </c>
      <c r="F162" s="6">
        <v>6</v>
      </c>
      <c r="G162" s="6">
        <v>33501</v>
      </c>
      <c r="H162" s="6">
        <v>17980</v>
      </c>
      <c r="I162" s="6">
        <v>1176</v>
      </c>
      <c r="J162" s="6">
        <v>24636</v>
      </c>
      <c r="K162" s="6">
        <v>5985.6</v>
      </c>
      <c r="L162" s="6">
        <v>116</v>
      </c>
      <c r="M162" s="6">
        <v>288</v>
      </c>
      <c r="N162" s="6">
        <v>118073.60000000001</v>
      </c>
    </row>
    <row r="163" spans="1:14" ht="14.55" customHeight="1" x14ac:dyDescent="0.25">
      <c r="A163" s="4" t="s">
        <v>58</v>
      </c>
      <c r="B163" s="4" t="s">
        <v>75</v>
      </c>
      <c r="C163" s="4" t="s">
        <v>128</v>
      </c>
      <c r="D163" s="4" t="s">
        <v>109</v>
      </c>
      <c r="E163" s="6">
        <v>215618</v>
      </c>
      <c r="F163" s="6">
        <v>66</v>
      </c>
      <c r="G163" s="6">
        <v>398475</v>
      </c>
      <c r="H163" s="6">
        <v>219330</v>
      </c>
      <c r="I163" s="6">
        <v>2324</v>
      </c>
      <c r="J163" s="6">
        <v>73032</v>
      </c>
      <c r="K163" s="6">
        <v>18148.8</v>
      </c>
      <c r="L163" s="6">
        <v>129.19999999999999</v>
      </c>
      <c r="M163" s="6">
        <v>372</v>
      </c>
      <c r="N163" s="6">
        <v>927495</v>
      </c>
    </row>
    <row r="164" spans="1:14" ht="14.55" customHeight="1" x14ac:dyDescent="0.25">
      <c r="A164" s="4" t="s">
        <v>58</v>
      </c>
      <c r="B164" s="4" t="s">
        <v>75</v>
      </c>
      <c r="C164" s="4" t="s">
        <v>128</v>
      </c>
      <c r="D164" s="4" t="s">
        <v>124</v>
      </c>
      <c r="E164" s="6">
        <v>18217</v>
      </c>
      <c r="F164" s="6">
        <v>6</v>
      </c>
      <c r="G164" s="6">
        <v>76380</v>
      </c>
      <c r="H164" s="6">
        <v>21995</v>
      </c>
      <c r="I164" s="6">
        <v>175</v>
      </c>
      <c r="J164" s="6">
        <v>8292</v>
      </c>
      <c r="K164" s="6">
        <v>1358.4</v>
      </c>
      <c r="L164" s="6">
        <v>2</v>
      </c>
      <c r="M164" s="6">
        <v>24</v>
      </c>
      <c r="N164" s="6">
        <v>126449.4</v>
      </c>
    </row>
    <row r="165" spans="1:14" ht="14.55" customHeight="1" x14ac:dyDescent="0.25">
      <c r="A165" s="4" t="s">
        <v>58</v>
      </c>
      <c r="B165" s="4" t="s">
        <v>75</v>
      </c>
      <c r="C165" s="4" t="s">
        <v>128</v>
      </c>
      <c r="D165" s="4" t="s">
        <v>125</v>
      </c>
      <c r="E165" s="6">
        <v>163016</v>
      </c>
      <c r="F165" s="6">
        <v>54</v>
      </c>
      <c r="G165" s="6">
        <v>288594</v>
      </c>
      <c r="H165" s="6">
        <v>179355</v>
      </c>
      <c r="I165" s="6">
        <v>973</v>
      </c>
      <c r="J165" s="6">
        <v>40104</v>
      </c>
      <c r="K165" s="6">
        <v>10804.8</v>
      </c>
      <c r="L165" s="6">
        <v>11.2</v>
      </c>
      <c r="M165" s="6">
        <v>60</v>
      </c>
      <c r="N165" s="6">
        <v>682972</v>
      </c>
    </row>
    <row r="166" spans="1:14" ht="14.55" customHeight="1" x14ac:dyDescent="0.25">
      <c r="A166" s="4" t="s">
        <v>58</v>
      </c>
      <c r="B166" s="4" t="s">
        <v>75</v>
      </c>
      <c r="C166" s="4" t="s">
        <v>128</v>
      </c>
      <c r="D166" s="4" t="s">
        <v>127</v>
      </c>
      <c r="E166" s="6">
        <v>34385</v>
      </c>
      <c r="F166" s="6">
        <v>6</v>
      </c>
      <c r="G166" s="6">
        <v>33501</v>
      </c>
      <c r="H166" s="6">
        <v>17980</v>
      </c>
      <c r="I166" s="6">
        <v>1176</v>
      </c>
      <c r="J166" s="6">
        <v>24636</v>
      </c>
      <c r="K166" s="6">
        <v>5985.6</v>
      </c>
      <c r="L166" s="6">
        <v>116</v>
      </c>
      <c r="M166" s="6">
        <v>288</v>
      </c>
      <c r="N166" s="6">
        <v>118073.60000000001</v>
      </c>
    </row>
    <row r="167" spans="1:14" ht="14.55" customHeight="1" x14ac:dyDescent="0.25">
      <c r="A167" s="4" t="s">
        <v>58</v>
      </c>
      <c r="B167" s="4" t="s">
        <v>75</v>
      </c>
      <c r="C167" s="4" t="s">
        <v>129</v>
      </c>
      <c r="D167" s="4" t="s">
        <v>109</v>
      </c>
      <c r="E167" s="6">
        <v>65</v>
      </c>
      <c r="F167" s="6"/>
      <c r="G167" s="6">
        <v>33</v>
      </c>
      <c r="H167" s="6">
        <v>15</v>
      </c>
      <c r="I167" s="6"/>
      <c r="J167" s="6"/>
      <c r="K167" s="6">
        <v>2.4</v>
      </c>
      <c r="L167" s="6"/>
      <c r="M167" s="6"/>
      <c r="N167" s="6">
        <v>115.4</v>
      </c>
    </row>
    <row r="168" spans="1:14" ht="14.55" customHeight="1" x14ac:dyDescent="0.25">
      <c r="A168" s="4" t="s">
        <v>58</v>
      </c>
      <c r="B168" s="4" t="s">
        <v>75</v>
      </c>
      <c r="C168" s="4" t="s">
        <v>129</v>
      </c>
      <c r="D168" s="4" t="s">
        <v>125</v>
      </c>
      <c r="E168" s="6">
        <v>65</v>
      </c>
      <c r="F168" s="6"/>
      <c r="G168" s="6">
        <v>33</v>
      </c>
      <c r="H168" s="6">
        <v>15</v>
      </c>
      <c r="I168" s="6"/>
      <c r="J168" s="6"/>
      <c r="K168" s="6">
        <v>2.4</v>
      </c>
      <c r="L168" s="6"/>
      <c r="M168" s="6"/>
      <c r="N168" s="6">
        <v>115.4</v>
      </c>
    </row>
    <row r="169" spans="1:14" ht="14.55" customHeight="1" x14ac:dyDescent="0.25">
      <c r="A169" s="4" t="s">
        <v>58</v>
      </c>
      <c r="B169" s="4" t="s">
        <v>75</v>
      </c>
      <c r="C169" s="4" t="s">
        <v>130</v>
      </c>
      <c r="D169" s="4" t="s">
        <v>109</v>
      </c>
      <c r="E169" s="6">
        <v>5163806</v>
      </c>
      <c r="F169" s="6">
        <v>8139</v>
      </c>
      <c r="G169" s="6">
        <v>4899678</v>
      </c>
      <c r="H169" s="6">
        <v>2858115</v>
      </c>
      <c r="I169" s="6">
        <v>216230</v>
      </c>
      <c r="J169" s="6">
        <v>4425996</v>
      </c>
      <c r="K169" s="6">
        <v>1094731.2</v>
      </c>
      <c r="L169" s="6">
        <v>20335.8</v>
      </c>
      <c r="M169" s="6">
        <v>29208</v>
      </c>
      <c r="N169" s="6">
        <v>18716239</v>
      </c>
    </row>
    <row r="170" spans="1:14" ht="14.55" customHeight="1" x14ac:dyDescent="0.25">
      <c r="A170" s="4" t="s">
        <v>58</v>
      </c>
      <c r="B170" s="4" t="s">
        <v>75</v>
      </c>
      <c r="C170" s="4" t="s">
        <v>130</v>
      </c>
      <c r="D170" s="4" t="s">
        <v>126</v>
      </c>
      <c r="E170" s="6">
        <v>5163806</v>
      </c>
      <c r="F170" s="6">
        <v>8139</v>
      </c>
      <c r="G170" s="6">
        <v>4899678</v>
      </c>
      <c r="H170" s="6">
        <v>2858115</v>
      </c>
      <c r="I170" s="6">
        <v>216230</v>
      </c>
      <c r="J170" s="6">
        <v>4425996</v>
      </c>
      <c r="K170" s="6">
        <v>1094731.2</v>
      </c>
      <c r="L170" s="6">
        <v>20335.8</v>
      </c>
      <c r="M170" s="6">
        <v>29208</v>
      </c>
      <c r="N170" s="6">
        <v>18716239</v>
      </c>
    </row>
    <row r="171" spans="1:14" ht="14.55" customHeight="1" x14ac:dyDescent="0.25">
      <c r="A171" s="4" t="s">
        <v>59</v>
      </c>
      <c r="B171" s="4" t="s">
        <v>76</v>
      </c>
      <c r="C171" s="4" t="s">
        <v>109</v>
      </c>
      <c r="D171" s="4" t="s">
        <v>109</v>
      </c>
      <c r="E171" s="6">
        <v>4126547.6</v>
      </c>
      <c r="F171" s="6">
        <v>6260667</v>
      </c>
      <c r="G171" s="6"/>
      <c r="H171" s="6"/>
      <c r="I171" s="6"/>
      <c r="J171" s="6">
        <v>4464180</v>
      </c>
      <c r="K171" s="6">
        <v>1111064.3999999999</v>
      </c>
      <c r="L171" s="6">
        <v>21436.400000000001</v>
      </c>
      <c r="M171" s="6">
        <v>26580</v>
      </c>
      <c r="N171" s="6">
        <v>16010475.4</v>
      </c>
    </row>
    <row r="172" spans="1:14" ht="14.55" customHeight="1" x14ac:dyDescent="0.25">
      <c r="A172" s="4" t="s">
        <v>59</v>
      </c>
      <c r="B172" s="4" t="s">
        <v>76</v>
      </c>
      <c r="C172" s="4" t="s">
        <v>109</v>
      </c>
      <c r="D172" s="4" t="s">
        <v>126</v>
      </c>
      <c r="E172" s="6">
        <v>4126547.6</v>
      </c>
      <c r="F172" s="6">
        <v>6260667</v>
      </c>
      <c r="G172" s="6"/>
      <c r="H172" s="6"/>
      <c r="I172" s="6"/>
      <c r="J172" s="6">
        <v>4464180</v>
      </c>
      <c r="K172" s="6">
        <v>1111064.3999999999</v>
      </c>
      <c r="L172" s="6">
        <v>21436.400000000001</v>
      </c>
      <c r="M172" s="6">
        <v>26580</v>
      </c>
      <c r="N172" s="6">
        <v>16010475.4</v>
      </c>
    </row>
    <row r="173" spans="1:14" ht="14.55" customHeight="1" x14ac:dyDescent="0.25">
      <c r="A173" s="4" t="s">
        <v>59</v>
      </c>
      <c r="B173" s="4" t="s">
        <v>76</v>
      </c>
      <c r="C173" s="4" t="s">
        <v>130</v>
      </c>
      <c r="D173" s="4" t="s">
        <v>109</v>
      </c>
      <c r="E173" s="6">
        <v>4126547.6</v>
      </c>
      <c r="F173" s="6">
        <v>6260667</v>
      </c>
      <c r="G173" s="6"/>
      <c r="H173" s="6"/>
      <c r="I173" s="6"/>
      <c r="J173" s="6">
        <v>4464180</v>
      </c>
      <c r="K173" s="6">
        <v>1111064.3999999999</v>
      </c>
      <c r="L173" s="6">
        <v>21436.400000000001</v>
      </c>
      <c r="M173" s="6">
        <v>26580</v>
      </c>
      <c r="N173" s="6">
        <v>16010475.4</v>
      </c>
    </row>
    <row r="174" spans="1:14" ht="14.55" customHeight="1" x14ac:dyDescent="0.25">
      <c r="A174" s="4" t="s">
        <v>59</v>
      </c>
      <c r="B174" s="4" t="s">
        <v>76</v>
      </c>
      <c r="C174" s="4" t="s">
        <v>130</v>
      </c>
      <c r="D174" s="4" t="s">
        <v>126</v>
      </c>
      <c r="E174" s="6">
        <v>4126547.6</v>
      </c>
      <c r="F174" s="6">
        <v>6260667</v>
      </c>
      <c r="G174" s="6"/>
      <c r="H174" s="6"/>
      <c r="I174" s="6"/>
      <c r="J174" s="6">
        <v>4464180</v>
      </c>
      <c r="K174" s="6">
        <v>1111064.3999999999</v>
      </c>
      <c r="L174" s="6">
        <v>21436.400000000001</v>
      </c>
      <c r="M174" s="6">
        <v>26580</v>
      </c>
      <c r="N174" s="6">
        <v>16010475.4</v>
      </c>
    </row>
    <row r="175" spans="1:14" ht="14.55" customHeight="1" x14ac:dyDescent="0.25">
      <c r="A175" s="4" t="s">
        <v>59</v>
      </c>
      <c r="B175" s="4" t="s">
        <v>77</v>
      </c>
      <c r="C175" s="4" t="s">
        <v>109</v>
      </c>
      <c r="D175" s="4" t="s">
        <v>109</v>
      </c>
      <c r="E175" s="6">
        <v>4390678</v>
      </c>
      <c r="F175" s="6">
        <v>6307189.5999999996</v>
      </c>
      <c r="G175" s="6"/>
      <c r="H175" s="6"/>
      <c r="I175" s="6"/>
      <c r="J175" s="6">
        <v>4350456</v>
      </c>
      <c r="K175" s="6">
        <v>1090068</v>
      </c>
      <c r="L175" s="6">
        <v>20482.8</v>
      </c>
      <c r="M175" s="6">
        <v>28836</v>
      </c>
      <c r="N175" s="6">
        <v>16187710.4</v>
      </c>
    </row>
    <row r="176" spans="1:14" ht="14.55" customHeight="1" x14ac:dyDescent="0.25">
      <c r="A176" s="4" t="s">
        <v>59</v>
      </c>
      <c r="B176" s="4" t="s">
        <v>77</v>
      </c>
      <c r="C176" s="4" t="s">
        <v>109</v>
      </c>
      <c r="D176" s="4" t="s">
        <v>126</v>
      </c>
      <c r="E176" s="6">
        <v>4390678</v>
      </c>
      <c r="F176" s="6">
        <v>6307189.5999999996</v>
      </c>
      <c r="G176" s="6"/>
      <c r="H176" s="6"/>
      <c r="I176" s="6"/>
      <c r="J176" s="6">
        <v>4350456</v>
      </c>
      <c r="K176" s="6">
        <v>1090068</v>
      </c>
      <c r="L176" s="6">
        <v>20482.8</v>
      </c>
      <c r="M176" s="6">
        <v>28836</v>
      </c>
      <c r="N176" s="6">
        <v>16187710.4</v>
      </c>
    </row>
    <row r="177" spans="1:14" ht="14.55" customHeight="1" x14ac:dyDescent="0.25">
      <c r="A177" s="4" t="s">
        <v>59</v>
      </c>
      <c r="B177" s="4" t="s">
        <v>77</v>
      </c>
      <c r="C177" s="4" t="s">
        <v>130</v>
      </c>
      <c r="D177" s="4" t="s">
        <v>109</v>
      </c>
      <c r="E177" s="6">
        <v>4390678</v>
      </c>
      <c r="F177" s="6">
        <v>6307189.5999999996</v>
      </c>
      <c r="G177" s="6"/>
      <c r="H177" s="6"/>
      <c r="I177" s="6"/>
      <c r="J177" s="6">
        <v>4350456</v>
      </c>
      <c r="K177" s="6">
        <v>1090068</v>
      </c>
      <c r="L177" s="6">
        <v>20482.8</v>
      </c>
      <c r="M177" s="6">
        <v>28836</v>
      </c>
      <c r="N177" s="6">
        <v>16187710.4</v>
      </c>
    </row>
    <row r="178" spans="1:14" ht="14.55" customHeight="1" x14ac:dyDescent="0.25">
      <c r="A178" s="4" t="s">
        <v>59</v>
      </c>
      <c r="B178" s="4" t="s">
        <v>77</v>
      </c>
      <c r="C178" s="4" t="s">
        <v>130</v>
      </c>
      <c r="D178" s="4" t="s">
        <v>126</v>
      </c>
      <c r="E178" s="6">
        <v>4390678</v>
      </c>
      <c r="F178" s="6">
        <v>6307189.5999999996</v>
      </c>
      <c r="G178" s="6"/>
      <c r="H178" s="6"/>
      <c r="I178" s="6"/>
      <c r="J178" s="6">
        <v>4350456</v>
      </c>
      <c r="K178" s="6">
        <v>1090068</v>
      </c>
      <c r="L178" s="6">
        <v>20482.8</v>
      </c>
      <c r="M178" s="6">
        <v>28836</v>
      </c>
      <c r="N178" s="6">
        <v>16187710.4</v>
      </c>
    </row>
    <row r="179" spans="1:14" ht="14.55" customHeight="1" x14ac:dyDescent="0.25">
      <c r="A179" s="4" t="s">
        <v>59</v>
      </c>
      <c r="B179" s="4" t="s">
        <v>78</v>
      </c>
      <c r="C179" s="4" t="s">
        <v>109</v>
      </c>
      <c r="D179" s="4" t="s">
        <v>109</v>
      </c>
      <c r="E179" s="6">
        <v>4494098.8</v>
      </c>
      <c r="F179" s="6">
        <v>5106111</v>
      </c>
      <c r="G179" s="6">
        <v>1268667</v>
      </c>
      <c r="H179" s="6">
        <v>506005</v>
      </c>
      <c r="I179" s="6">
        <v>36484</v>
      </c>
      <c r="J179" s="6">
        <v>4684416</v>
      </c>
      <c r="K179" s="6">
        <v>1132050</v>
      </c>
      <c r="L179" s="6">
        <v>19803.2</v>
      </c>
      <c r="M179" s="6">
        <v>30084</v>
      </c>
      <c r="N179" s="6">
        <v>17277719</v>
      </c>
    </row>
    <row r="180" spans="1:14" ht="14.55" customHeight="1" x14ac:dyDescent="0.25">
      <c r="A180" s="4" t="s">
        <v>59</v>
      </c>
      <c r="B180" s="4" t="s">
        <v>78</v>
      </c>
      <c r="C180" s="4" t="s">
        <v>109</v>
      </c>
      <c r="D180" s="4" t="s">
        <v>124</v>
      </c>
      <c r="E180" s="6">
        <v>6666</v>
      </c>
      <c r="F180" s="6">
        <v>28248</v>
      </c>
      <c r="G180" s="6">
        <v>8559</v>
      </c>
      <c r="H180" s="6">
        <v>2020</v>
      </c>
      <c r="I180" s="6"/>
      <c r="J180" s="6">
        <v>2916</v>
      </c>
      <c r="K180" s="6">
        <v>450</v>
      </c>
      <c r="L180" s="6">
        <v>1</v>
      </c>
      <c r="M180" s="6"/>
      <c r="N180" s="6">
        <v>48860</v>
      </c>
    </row>
    <row r="181" spans="1:14" ht="14.55" customHeight="1" x14ac:dyDescent="0.25">
      <c r="A181" s="4" t="s">
        <v>59</v>
      </c>
      <c r="B181" s="4" t="s">
        <v>78</v>
      </c>
      <c r="C181" s="4" t="s">
        <v>109</v>
      </c>
      <c r="D181" s="4" t="s">
        <v>125</v>
      </c>
      <c r="E181" s="6">
        <v>14416</v>
      </c>
      <c r="F181" s="6">
        <v>64794</v>
      </c>
      <c r="G181" s="6">
        <v>18669</v>
      </c>
      <c r="H181" s="6">
        <v>7070</v>
      </c>
      <c r="I181" s="6">
        <v>35</v>
      </c>
      <c r="J181" s="6">
        <v>5760</v>
      </c>
      <c r="K181" s="6">
        <v>1515.6</v>
      </c>
      <c r="L181" s="6">
        <v>11</v>
      </c>
      <c r="M181" s="6">
        <v>24</v>
      </c>
      <c r="N181" s="6">
        <v>112294.6</v>
      </c>
    </row>
    <row r="182" spans="1:14" ht="14.55" customHeight="1" x14ac:dyDescent="0.25">
      <c r="A182" s="4" t="s">
        <v>59</v>
      </c>
      <c r="B182" s="4" t="s">
        <v>78</v>
      </c>
      <c r="C182" s="4" t="s">
        <v>109</v>
      </c>
      <c r="D182" s="4" t="s">
        <v>126</v>
      </c>
      <c r="E182" s="6">
        <v>4438073.8</v>
      </c>
      <c r="F182" s="6">
        <v>4982586</v>
      </c>
      <c r="G182" s="6">
        <v>1229424</v>
      </c>
      <c r="H182" s="6">
        <v>492640</v>
      </c>
      <c r="I182" s="6">
        <v>36218</v>
      </c>
      <c r="J182" s="6">
        <v>4654848</v>
      </c>
      <c r="K182" s="6">
        <v>1123706.3999999999</v>
      </c>
      <c r="L182" s="6">
        <v>19631</v>
      </c>
      <c r="M182" s="6">
        <v>29724</v>
      </c>
      <c r="N182" s="6">
        <v>17006851.199999999</v>
      </c>
    </row>
    <row r="183" spans="1:14" ht="14.55" customHeight="1" x14ac:dyDescent="0.25">
      <c r="A183" s="4" t="s">
        <v>59</v>
      </c>
      <c r="B183" s="4" t="s">
        <v>78</v>
      </c>
      <c r="C183" s="4" t="s">
        <v>109</v>
      </c>
      <c r="D183" s="4" t="s">
        <v>127</v>
      </c>
      <c r="E183" s="6">
        <v>34943</v>
      </c>
      <c r="F183" s="6">
        <v>30483</v>
      </c>
      <c r="G183" s="6">
        <v>12015</v>
      </c>
      <c r="H183" s="6">
        <v>4275</v>
      </c>
      <c r="I183" s="6">
        <v>231</v>
      </c>
      <c r="J183" s="6">
        <v>20892</v>
      </c>
      <c r="K183" s="6">
        <v>6378</v>
      </c>
      <c r="L183" s="6">
        <v>160.19999999999999</v>
      </c>
      <c r="M183" s="6">
        <v>336</v>
      </c>
      <c r="N183" s="6">
        <v>109713.2</v>
      </c>
    </row>
    <row r="184" spans="1:14" ht="14.55" customHeight="1" x14ac:dyDescent="0.25">
      <c r="A184" s="4" t="s">
        <v>59</v>
      </c>
      <c r="B184" s="4" t="s">
        <v>78</v>
      </c>
      <c r="C184" s="4" t="s">
        <v>128</v>
      </c>
      <c r="D184" s="4" t="s">
        <v>109</v>
      </c>
      <c r="E184" s="6">
        <v>56025</v>
      </c>
      <c r="F184" s="6">
        <v>123525</v>
      </c>
      <c r="G184" s="6">
        <v>39243</v>
      </c>
      <c r="H184" s="6">
        <v>13365</v>
      </c>
      <c r="I184" s="6">
        <v>266</v>
      </c>
      <c r="J184" s="6">
        <v>29568</v>
      </c>
      <c r="K184" s="6">
        <v>8343.6</v>
      </c>
      <c r="L184" s="6">
        <v>172.2</v>
      </c>
      <c r="M184" s="6">
        <v>360</v>
      </c>
      <c r="N184" s="6">
        <v>270867.8</v>
      </c>
    </row>
    <row r="185" spans="1:14" ht="14.55" customHeight="1" x14ac:dyDescent="0.25">
      <c r="A185" s="4" t="s">
        <v>59</v>
      </c>
      <c r="B185" s="4" t="s">
        <v>78</v>
      </c>
      <c r="C185" s="4" t="s">
        <v>128</v>
      </c>
      <c r="D185" s="4" t="s">
        <v>124</v>
      </c>
      <c r="E185" s="6">
        <v>6666</v>
      </c>
      <c r="F185" s="6">
        <v>28248</v>
      </c>
      <c r="G185" s="6">
        <v>8559</v>
      </c>
      <c r="H185" s="6">
        <v>2020</v>
      </c>
      <c r="I185" s="6"/>
      <c r="J185" s="6">
        <v>2916</v>
      </c>
      <c r="K185" s="6">
        <v>450</v>
      </c>
      <c r="L185" s="6">
        <v>1</v>
      </c>
      <c r="M185" s="6"/>
      <c r="N185" s="6">
        <v>48860</v>
      </c>
    </row>
    <row r="186" spans="1:14" ht="14.55" customHeight="1" x14ac:dyDescent="0.25">
      <c r="A186" s="4" t="s">
        <v>59</v>
      </c>
      <c r="B186" s="4" t="s">
        <v>78</v>
      </c>
      <c r="C186" s="4" t="s">
        <v>128</v>
      </c>
      <c r="D186" s="4" t="s">
        <v>125</v>
      </c>
      <c r="E186" s="6">
        <v>14416</v>
      </c>
      <c r="F186" s="6">
        <v>64794</v>
      </c>
      <c r="G186" s="6">
        <v>18669</v>
      </c>
      <c r="H186" s="6">
        <v>7070</v>
      </c>
      <c r="I186" s="6">
        <v>35</v>
      </c>
      <c r="J186" s="6">
        <v>5760</v>
      </c>
      <c r="K186" s="6">
        <v>1515.6</v>
      </c>
      <c r="L186" s="6">
        <v>11</v>
      </c>
      <c r="M186" s="6">
        <v>24</v>
      </c>
      <c r="N186" s="6">
        <v>112294.6</v>
      </c>
    </row>
    <row r="187" spans="1:14" ht="14.55" customHeight="1" x14ac:dyDescent="0.25">
      <c r="A187" s="4" t="s">
        <v>59</v>
      </c>
      <c r="B187" s="4" t="s">
        <v>78</v>
      </c>
      <c r="C187" s="4" t="s">
        <v>128</v>
      </c>
      <c r="D187" s="4" t="s">
        <v>127</v>
      </c>
      <c r="E187" s="6">
        <v>34943</v>
      </c>
      <c r="F187" s="6">
        <v>30483</v>
      </c>
      <c r="G187" s="6">
        <v>12015</v>
      </c>
      <c r="H187" s="6">
        <v>4275</v>
      </c>
      <c r="I187" s="6">
        <v>231</v>
      </c>
      <c r="J187" s="6">
        <v>20892</v>
      </c>
      <c r="K187" s="6">
        <v>6378</v>
      </c>
      <c r="L187" s="6">
        <v>160.19999999999999</v>
      </c>
      <c r="M187" s="6">
        <v>336</v>
      </c>
      <c r="N187" s="6">
        <v>109713.2</v>
      </c>
    </row>
    <row r="188" spans="1:14" ht="14.55" customHeight="1" x14ac:dyDescent="0.25">
      <c r="A188" s="4" t="s">
        <v>59</v>
      </c>
      <c r="B188" s="4" t="s">
        <v>78</v>
      </c>
      <c r="C188" s="4" t="s">
        <v>130</v>
      </c>
      <c r="D188" s="4" t="s">
        <v>109</v>
      </c>
      <c r="E188" s="6">
        <v>4438073.8</v>
      </c>
      <c r="F188" s="6">
        <v>4982586</v>
      </c>
      <c r="G188" s="6">
        <v>1229424</v>
      </c>
      <c r="H188" s="6">
        <v>492640</v>
      </c>
      <c r="I188" s="6">
        <v>36218</v>
      </c>
      <c r="J188" s="6">
        <v>4654848</v>
      </c>
      <c r="K188" s="6">
        <v>1123706.3999999999</v>
      </c>
      <c r="L188" s="6">
        <v>19631</v>
      </c>
      <c r="M188" s="6">
        <v>29724</v>
      </c>
      <c r="N188" s="6">
        <v>17006851.199999999</v>
      </c>
    </row>
    <row r="189" spans="1:14" ht="14.55" customHeight="1" x14ac:dyDescent="0.25">
      <c r="A189" s="4" t="s">
        <v>59</v>
      </c>
      <c r="B189" s="4" t="s">
        <v>78</v>
      </c>
      <c r="C189" s="4" t="s">
        <v>130</v>
      </c>
      <c r="D189" s="4" t="s">
        <v>126</v>
      </c>
      <c r="E189" s="6">
        <v>4438073.8</v>
      </c>
      <c r="F189" s="6">
        <v>4982586</v>
      </c>
      <c r="G189" s="6">
        <v>1229424</v>
      </c>
      <c r="H189" s="6">
        <v>492640</v>
      </c>
      <c r="I189" s="6">
        <v>36218</v>
      </c>
      <c r="J189" s="6">
        <v>4654848</v>
      </c>
      <c r="K189" s="6">
        <v>1123706.3999999999</v>
      </c>
      <c r="L189" s="6">
        <v>19631</v>
      </c>
      <c r="M189" s="6">
        <v>29724</v>
      </c>
      <c r="N189" s="6">
        <v>17006851.199999999</v>
      </c>
    </row>
    <row r="190" spans="1:14" ht="14.55" customHeight="1" x14ac:dyDescent="0.25">
      <c r="A190" s="4" t="s">
        <v>59</v>
      </c>
      <c r="B190" s="4" t="s">
        <v>79</v>
      </c>
      <c r="C190" s="4" t="s">
        <v>109</v>
      </c>
      <c r="D190" s="4" t="s">
        <v>109</v>
      </c>
      <c r="E190" s="6">
        <v>5050839</v>
      </c>
      <c r="F190" s="6">
        <v>558936</v>
      </c>
      <c r="G190" s="6">
        <v>5361942</v>
      </c>
      <c r="H190" s="6">
        <v>2952030</v>
      </c>
      <c r="I190" s="6">
        <v>198527</v>
      </c>
      <c r="J190" s="6">
        <v>5309856</v>
      </c>
      <c r="K190" s="6">
        <v>1167294</v>
      </c>
      <c r="L190" s="6">
        <v>22574.2</v>
      </c>
      <c r="M190" s="6">
        <v>32724</v>
      </c>
      <c r="N190" s="6">
        <v>20654722.199999999</v>
      </c>
    </row>
    <row r="191" spans="1:14" ht="14.55" customHeight="1" x14ac:dyDescent="0.25">
      <c r="A191" s="4" t="s">
        <v>59</v>
      </c>
      <c r="B191" s="4" t="s">
        <v>79</v>
      </c>
      <c r="C191" s="4" t="s">
        <v>109</v>
      </c>
      <c r="D191" s="4" t="s">
        <v>124</v>
      </c>
      <c r="E191" s="6">
        <v>10763</v>
      </c>
      <c r="F191" s="6">
        <v>6495</v>
      </c>
      <c r="G191" s="6">
        <v>65091</v>
      </c>
      <c r="H191" s="6">
        <v>19635</v>
      </c>
      <c r="I191" s="6">
        <v>161</v>
      </c>
      <c r="J191" s="6">
        <v>8388</v>
      </c>
      <c r="K191" s="6">
        <v>781.2</v>
      </c>
      <c r="L191" s="6">
        <v>2</v>
      </c>
      <c r="M191" s="6">
        <v>24</v>
      </c>
      <c r="N191" s="6">
        <v>111340.2</v>
      </c>
    </row>
    <row r="192" spans="1:14" ht="14.55" customHeight="1" x14ac:dyDescent="0.25">
      <c r="A192" s="4" t="s">
        <v>59</v>
      </c>
      <c r="B192" s="4" t="s">
        <v>79</v>
      </c>
      <c r="C192" s="4" t="s">
        <v>109</v>
      </c>
      <c r="D192" s="4" t="s">
        <v>125</v>
      </c>
      <c r="E192" s="6">
        <v>35454</v>
      </c>
      <c r="F192" s="6">
        <v>15426</v>
      </c>
      <c r="G192" s="6">
        <v>147003</v>
      </c>
      <c r="H192" s="6">
        <v>63545</v>
      </c>
      <c r="I192" s="6">
        <v>434</v>
      </c>
      <c r="J192" s="6">
        <v>17232</v>
      </c>
      <c r="K192" s="6">
        <v>2894.4</v>
      </c>
      <c r="L192" s="6">
        <v>13.2</v>
      </c>
      <c r="M192" s="6">
        <v>36</v>
      </c>
      <c r="N192" s="6">
        <v>282037.59999999998</v>
      </c>
    </row>
    <row r="193" spans="1:14" ht="14.55" customHeight="1" x14ac:dyDescent="0.25">
      <c r="A193" s="4" t="s">
        <v>59</v>
      </c>
      <c r="B193" s="4" t="s">
        <v>79</v>
      </c>
      <c r="C193" s="4" t="s">
        <v>109</v>
      </c>
      <c r="D193" s="4" t="s">
        <v>126</v>
      </c>
      <c r="E193" s="6">
        <v>4963711</v>
      </c>
      <c r="F193" s="6">
        <v>534249</v>
      </c>
      <c r="G193" s="6">
        <v>5104872</v>
      </c>
      <c r="H193" s="6">
        <v>2845330</v>
      </c>
      <c r="I193" s="6">
        <v>196504</v>
      </c>
      <c r="J193" s="6">
        <v>5243796</v>
      </c>
      <c r="K193" s="6">
        <v>1155507.6000000001</v>
      </c>
      <c r="L193" s="6">
        <v>22399</v>
      </c>
      <c r="M193" s="6">
        <v>32196</v>
      </c>
      <c r="N193" s="6">
        <v>20098564.600000001</v>
      </c>
    </row>
    <row r="194" spans="1:14" ht="14.55" customHeight="1" x14ac:dyDescent="0.25">
      <c r="A194" s="4" t="s">
        <v>59</v>
      </c>
      <c r="B194" s="4" t="s">
        <v>79</v>
      </c>
      <c r="C194" s="4" t="s">
        <v>109</v>
      </c>
      <c r="D194" s="4" t="s">
        <v>127</v>
      </c>
      <c r="E194" s="6">
        <v>40911</v>
      </c>
      <c r="F194" s="6">
        <v>2766</v>
      </c>
      <c r="G194" s="6">
        <v>44976</v>
      </c>
      <c r="H194" s="6">
        <v>23520</v>
      </c>
      <c r="I194" s="6">
        <v>1428</v>
      </c>
      <c r="J194" s="6">
        <v>40440</v>
      </c>
      <c r="K194" s="6">
        <v>8110.8</v>
      </c>
      <c r="L194" s="6">
        <v>160</v>
      </c>
      <c r="M194" s="6">
        <v>468</v>
      </c>
      <c r="N194" s="6">
        <v>162779.79999999999</v>
      </c>
    </row>
    <row r="195" spans="1:14" ht="14.55" customHeight="1" x14ac:dyDescent="0.25">
      <c r="A195" s="4" t="s">
        <v>59</v>
      </c>
      <c r="B195" s="4" t="s">
        <v>79</v>
      </c>
      <c r="C195" s="4" t="s">
        <v>128</v>
      </c>
      <c r="D195" s="4" t="s">
        <v>109</v>
      </c>
      <c r="E195" s="6">
        <v>87128</v>
      </c>
      <c r="F195" s="6">
        <v>24687</v>
      </c>
      <c r="G195" s="6">
        <v>257070</v>
      </c>
      <c r="H195" s="6">
        <v>106700</v>
      </c>
      <c r="I195" s="6">
        <v>2023</v>
      </c>
      <c r="J195" s="6">
        <v>66060</v>
      </c>
      <c r="K195" s="6">
        <v>11786.4</v>
      </c>
      <c r="L195" s="6">
        <v>175.2</v>
      </c>
      <c r="M195" s="6">
        <v>528</v>
      </c>
      <c r="N195" s="6">
        <v>556157.6</v>
      </c>
    </row>
    <row r="196" spans="1:14" ht="14.55" customHeight="1" x14ac:dyDescent="0.25">
      <c r="A196" s="4" t="s">
        <v>59</v>
      </c>
      <c r="B196" s="4" t="s">
        <v>79</v>
      </c>
      <c r="C196" s="4" t="s">
        <v>128</v>
      </c>
      <c r="D196" s="4" t="s">
        <v>124</v>
      </c>
      <c r="E196" s="6">
        <v>10763</v>
      </c>
      <c r="F196" s="6">
        <v>6495</v>
      </c>
      <c r="G196" s="6">
        <v>65091</v>
      </c>
      <c r="H196" s="6">
        <v>19635</v>
      </c>
      <c r="I196" s="6">
        <v>161</v>
      </c>
      <c r="J196" s="6">
        <v>8388</v>
      </c>
      <c r="K196" s="6">
        <v>781.2</v>
      </c>
      <c r="L196" s="6">
        <v>2</v>
      </c>
      <c r="M196" s="6">
        <v>24</v>
      </c>
      <c r="N196" s="6">
        <v>111340.2</v>
      </c>
    </row>
    <row r="197" spans="1:14" ht="14.55" customHeight="1" x14ac:dyDescent="0.25">
      <c r="A197" s="4" t="s">
        <v>59</v>
      </c>
      <c r="B197" s="4" t="s">
        <v>79</v>
      </c>
      <c r="C197" s="4" t="s">
        <v>128</v>
      </c>
      <c r="D197" s="4" t="s">
        <v>125</v>
      </c>
      <c r="E197" s="6">
        <v>35454</v>
      </c>
      <c r="F197" s="6">
        <v>15426</v>
      </c>
      <c r="G197" s="6">
        <v>147003</v>
      </c>
      <c r="H197" s="6">
        <v>63545</v>
      </c>
      <c r="I197" s="6">
        <v>434</v>
      </c>
      <c r="J197" s="6">
        <v>17232</v>
      </c>
      <c r="K197" s="6">
        <v>2894.4</v>
      </c>
      <c r="L197" s="6">
        <v>13.2</v>
      </c>
      <c r="M197" s="6">
        <v>36</v>
      </c>
      <c r="N197" s="6">
        <v>282037.59999999998</v>
      </c>
    </row>
    <row r="198" spans="1:14" ht="14.55" customHeight="1" x14ac:dyDescent="0.25">
      <c r="A198" s="4" t="s">
        <v>59</v>
      </c>
      <c r="B198" s="4" t="s">
        <v>79</v>
      </c>
      <c r="C198" s="4" t="s">
        <v>128</v>
      </c>
      <c r="D198" s="4" t="s">
        <v>127</v>
      </c>
      <c r="E198" s="6">
        <v>40911</v>
      </c>
      <c r="F198" s="6">
        <v>2766</v>
      </c>
      <c r="G198" s="6">
        <v>44976</v>
      </c>
      <c r="H198" s="6">
        <v>23520</v>
      </c>
      <c r="I198" s="6">
        <v>1428</v>
      </c>
      <c r="J198" s="6">
        <v>40440</v>
      </c>
      <c r="K198" s="6">
        <v>8110.8</v>
      </c>
      <c r="L198" s="6">
        <v>160</v>
      </c>
      <c r="M198" s="6">
        <v>468</v>
      </c>
      <c r="N198" s="6">
        <v>162779.79999999999</v>
      </c>
    </row>
    <row r="199" spans="1:14" ht="14.55" customHeight="1" x14ac:dyDescent="0.25">
      <c r="A199" s="4" t="s">
        <v>59</v>
      </c>
      <c r="B199" s="4" t="s">
        <v>79</v>
      </c>
      <c r="C199" s="4" t="s">
        <v>130</v>
      </c>
      <c r="D199" s="4" t="s">
        <v>109</v>
      </c>
      <c r="E199" s="6">
        <v>4963711</v>
      </c>
      <c r="F199" s="6">
        <v>534249</v>
      </c>
      <c r="G199" s="6">
        <v>5104872</v>
      </c>
      <c r="H199" s="6">
        <v>2845330</v>
      </c>
      <c r="I199" s="6">
        <v>196504</v>
      </c>
      <c r="J199" s="6">
        <v>5243796</v>
      </c>
      <c r="K199" s="6">
        <v>1155507.6000000001</v>
      </c>
      <c r="L199" s="6">
        <v>22399</v>
      </c>
      <c r="M199" s="6">
        <v>32196</v>
      </c>
      <c r="N199" s="6">
        <v>20098564.600000001</v>
      </c>
    </row>
    <row r="200" spans="1:14" ht="14.55" customHeight="1" x14ac:dyDescent="0.25">
      <c r="A200" s="4" t="s">
        <v>59</v>
      </c>
      <c r="B200" s="4" t="s">
        <v>79</v>
      </c>
      <c r="C200" s="4" t="s">
        <v>130</v>
      </c>
      <c r="D200" s="4" t="s">
        <v>126</v>
      </c>
      <c r="E200" s="6">
        <v>4963711</v>
      </c>
      <c r="F200" s="6">
        <v>534249</v>
      </c>
      <c r="G200" s="6">
        <v>5104872</v>
      </c>
      <c r="H200" s="6">
        <v>2845330</v>
      </c>
      <c r="I200" s="6">
        <v>196504</v>
      </c>
      <c r="J200" s="6">
        <v>5243796</v>
      </c>
      <c r="K200" s="6">
        <v>1155507.6000000001</v>
      </c>
      <c r="L200" s="6">
        <v>22399</v>
      </c>
      <c r="M200" s="6">
        <v>32196</v>
      </c>
      <c r="N200" s="6">
        <v>20098564.600000001</v>
      </c>
    </row>
    <row r="201" spans="1:14" x14ac:dyDescent="0.25">
      <c r="A201" s="4"/>
      <c r="B201" s="4"/>
      <c r="C201" s="4"/>
      <c r="D201" s="4"/>
      <c r="E201" s="6"/>
      <c r="F201" s="6"/>
      <c r="G201" s="6"/>
      <c r="H201" s="6"/>
      <c r="I201" s="6"/>
      <c r="J201" s="6"/>
      <c r="K201" s="6"/>
      <c r="L201" s="6"/>
      <c r="M201" s="6"/>
      <c r="N201" s="6"/>
    </row>
    <row r="202" spans="1:14" x14ac:dyDescent="0.25">
      <c r="A202" s="4"/>
      <c r="B202" s="4"/>
      <c r="C202" s="4"/>
      <c r="D202" s="4"/>
      <c r="E202" s="6"/>
      <c r="F202" s="6"/>
      <c r="G202" s="6"/>
      <c r="H202" s="6"/>
      <c r="I202" s="6"/>
      <c r="J202" s="6"/>
      <c r="K202" s="6"/>
      <c r="L202" s="6"/>
      <c r="M202" s="6"/>
      <c r="N202" s="6"/>
    </row>
    <row r="203" spans="1:14" x14ac:dyDescent="0.25">
      <c r="A203" s="4"/>
      <c r="B203" s="4"/>
      <c r="C203" s="4"/>
      <c r="D203" s="4"/>
      <c r="E203" s="6"/>
      <c r="F203" s="6"/>
      <c r="G203" s="6"/>
      <c r="H203" s="6"/>
      <c r="I203" s="6"/>
      <c r="J203" s="6"/>
      <c r="K203" s="6"/>
      <c r="L203" s="6"/>
      <c r="M203" s="6"/>
      <c r="N203" s="6"/>
    </row>
    <row r="204" spans="1:14" x14ac:dyDescent="0.25">
      <c r="A204" s="4"/>
      <c r="B204" s="4"/>
      <c r="C204" s="4"/>
      <c r="D204" s="4"/>
      <c r="E204" s="6"/>
      <c r="F204" s="6"/>
      <c r="G204" s="6"/>
      <c r="H204" s="6"/>
      <c r="I204" s="6"/>
      <c r="J204" s="6"/>
      <c r="K204" s="6"/>
      <c r="L204" s="6"/>
      <c r="M204" s="6"/>
      <c r="N204" s="6"/>
    </row>
  </sheetData>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15"/>
  <sheetViews>
    <sheetView showGridLines="0" workbookViewId="0"/>
  </sheetViews>
  <sheetFormatPr defaultColWidth="11.5546875" defaultRowHeight="13.2" x14ac:dyDescent="0.25"/>
  <cols>
    <col min="1" max="1" width="20.6640625" customWidth="1"/>
    <col min="2" max="2" width="26.6640625" customWidth="1"/>
  </cols>
  <sheetData>
    <row r="1" spans="1:2" ht="14.55" customHeight="1" x14ac:dyDescent="0.25">
      <c r="A1" s="1" t="s">
        <v>143</v>
      </c>
    </row>
    <row r="2" spans="1:2" ht="28.95" customHeight="1" x14ac:dyDescent="0.25">
      <c r="A2" s="1" t="s">
        <v>42</v>
      </c>
    </row>
    <row r="3" spans="1:2" ht="14.55" customHeight="1" x14ac:dyDescent="0.25">
      <c r="A3" t="s">
        <v>43</v>
      </c>
    </row>
    <row r="4" spans="1:2" ht="28.95" customHeight="1" x14ac:dyDescent="0.25">
      <c r="A4" s="3" t="s">
        <v>3</v>
      </c>
      <c r="B4" s="5" t="s">
        <v>144</v>
      </c>
    </row>
    <row r="5" spans="1:2" ht="14.55" customHeight="1" x14ac:dyDescent="0.25">
      <c r="A5" s="4" t="s">
        <v>56</v>
      </c>
      <c r="B5" s="6">
        <v>4459474.2</v>
      </c>
    </row>
    <row r="6" spans="1:2" ht="14.55" customHeight="1" x14ac:dyDescent="0.25">
      <c r="A6" s="4" t="s">
        <v>57</v>
      </c>
      <c r="B6" s="6">
        <v>4436558.4000000004</v>
      </c>
    </row>
    <row r="7" spans="1:2" ht="14.55" customHeight="1" x14ac:dyDescent="0.25">
      <c r="A7" s="4" t="s">
        <v>58</v>
      </c>
      <c r="B7" s="6">
        <v>4390319.2</v>
      </c>
    </row>
    <row r="8" spans="1:2" ht="14.55" customHeight="1" x14ac:dyDescent="0.25">
      <c r="A8" s="4" t="s">
        <v>59</v>
      </c>
      <c r="B8" s="6">
        <v>4363617.8</v>
      </c>
    </row>
    <row r="9" spans="1:2" ht="14.55" customHeight="1" x14ac:dyDescent="0.25">
      <c r="A9" s="4" t="s">
        <v>60</v>
      </c>
      <c r="B9" s="6">
        <v>3787082.4</v>
      </c>
    </row>
    <row r="10" spans="1:2" ht="14.55" customHeight="1" x14ac:dyDescent="0.25">
      <c r="A10" s="4" t="s">
        <v>61</v>
      </c>
      <c r="B10" s="6">
        <v>1728231.8</v>
      </c>
    </row>
    <row r="11" spans="1:2" ht="14.55" customHeight="1" x14ac:dyDescent="0.25">
      <c r="A11" s="4" t="s">
        <v>62</v>
      </c>
      <c r="B11" s="6">
        <v>4044056.8</v>
      </c>
    </row>
    <row r="12" spans="1:2" x14ac:dyDescent="0.25">
      <c r="A12" s="4"/>
      <c r="B12" s="6"/>
    </row>
    <row r="13" spans="1:2" x14ac:dyDescent="0.25">
      <c r="A13" s="4"/>
      <c r="B13" s="6"/>
    </row>
    <row r="14" spans="1:2" x14ac:dyDescent="0.25">
      <c r="A14" s="4"/>
      <c r="B14" s="6"/>
    </row>
    <row r="15" spans="1:2" x14ac:dyDescent="0.25">
      <c r="A15" s="4"/>
      <c r="B15" s="6"/>
    </row>
  </sheetData>
  <pageMargins left="0.7" right="0.7" top="0.75" bottom="0.75" header="0.3" footer="0.3"/>
  <pageSetup paperSize="9" orientation="portrait" horizontalDpi="300" verticalDpi="30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40"/>
  <sheetViews>
    <sheetView showGridLines="0" workbookViewId="0"/>
  </sheetViews>
  <sheetFormatPr defaultColWidth="11.5546875" defaultRowHeight="13.2" x14ac:dyDescent="0.25"/>
  <cols>
    <col min="1" max="1" width="20.6640625" customWidth="1"/>
    <col min="2" max="6" width="14.6640625" customWidth="1"/>
  </cols>
  <sheetData>
    <row r="1" spans="1:6" ht="14.55" customHeight="1" x14ac:dyDescent="0.25">
      <c r="A1" s="1" t="s">
        <v>145</v>
      </c>
    </row>
    <row r="2" spans="1:6" ht="28.95" customHeight="1" x14ac:dyDescent="0.25">
      <c r="A2" s="1" t="s">
        <v>42</v>
      </c>
    </row>
    <row r="3" spans="1:6" ht="14.55" customHeight="1" x14ac:dyDescent="0.25">
      <c r="A3" t="s">
        <v>43</v>
      </c>
    </row>
    <row r="4" spans="1:6" ht="14.55" customHeight="1" x14ac:dyDescent="0.25">
      <c r="A4" t="s">
        <v>146</v>
      </c>
    </row>
    <row r="5" spans="1:6" ht="14.55" customHeight="1" x14ac:dyDescent="0.25">
      <c r="A5" t="s">
        <v>147</v>
      </c>
    </row>
    <row r="6" spans="1:6" ht="28.95" customHeight="1" x14ac:dyDescent="0.25">
      <c r="A6" s="3" t="s">
        <v>25</v>
      </c>
      <c r="B6" s="5" t="s">
        <v>148</v>
      </c>
      <c r="C6" s="5" t="s">
        <v>149</v>
      </c>
      <c r="D6" s="5" t="s">
        <v>150</v>
      </c>
      <c r="E6" s="5" t="s">
        <v>151</v>
      </c>
      <c r="F6" s="5" t="s">
        <v>55</v>
      </c>
    </row>
    <row r="7" spans="1:6" ht="14.55" customHeight="1" x14ac:dyDescent="0.25">
      <c r="A7" s="4" t="s">
        <v>152</v>
      </c>
      <c r="B7" s="6">
        <v>14093608</v>
      </c>
      <c r="C7" s="6">
        <v>2452972</v>
      </c>
      <c r="D7" s="6">
        <v>1731569</v>
      </c>
      <c r="E7" s="6">
        <v>546633</v>
      </c>
      <c r="F7" s="6">
        <v>18824782</v>
      </c>
    </row>
    <row r="8" spans="1:6" ht="14.55" customHeight="1" x14ac:dyDescent="0.25">
      <c r="A8" s="4" t="s">
        <v>153</v>
      </c>
      <c r="B8" s="6">
        <v>14049186</v>
      </c>
      <c r="C8" s="6">
        <v>2441809</v>
      </c>
      <c r="D8" s="6">
        <v>1721442</v>
      </c>
      <c r="E8" s="6">
        <v>545017</v>
      </c>
      <c r="F8" s="6">
        <v>18757454</v>
      </c>
    </row>
    <row r="9" spans="1:6" ht="14.55" customHeight="1" x14ac:dyDescent="0.25">
      <c r="A9" s="4" t="s">
        <v>154</v>
      </c>
      <c r="B9" s="6">
        <v>13861107</v>
      </c>
      <c r="C9" s="6">
        <v>2421373</v>
      </c>
      <c r="D9" s="6">
        <v>1708996</v>
      </c>
      <c r="E9" s="6">
        <v>541583</v>
      </c>
      <c r="F9" s="6">
        <v>18533059</v>
      </c>
    </row>
    <row r="10" spans="1:6" ht="14.55" customHeight="1" x14ac:dyDescent="0.25">
      <c r="A10" s="4" t="s">
        <v>155</v>
      </c>
      <c r="B10" s="6">
        <v>13867532</v>
      </c>
      <c r="C10" s="6">
        <v>2419895</v>
      </c>
      <c r="D10" s="6">
        <v>1707180</v>
      </c>
      <c r="E10" s="6">
        <v>541609</v>
      </c>
      <c r="F10" s="6">
        <v>18536216</v>
      </c>
    </row>
    <row r="11" spans="1:6" ht="14.55" customHeight="1" x14ac:dyDescent="0.25">
      <c r="A11" s="4" t="s">
        <v>156</v>
      </c>
      <c r="B11" s="6">
        <v>13829903</v>
      </c>
      <c r="C11" s="6">
        <v>2415567</v>
      </c>
      <c r="D11" s="6">
        <v>1703092</v>
      </c>
      <c r="E11" s="6">
        <v>539447</v>
      </c>
      <c r="F11" s="6">
        <v>18488009</v>
      </c>
    </row>
    <row r="12" spans="1:6" ht="14.55" customHeight="1" x14ac:dyDescent="0.25">
      <c r="A12" s="4" t="s">
        <v>157</v>
      </c>
      <c r="B12" s="6">
        <v>13820578</v>
      </c>
      <c r="C12" s="6">
        <v>2415315</v>
      </c>
      <c r="D12" s="6">
        <v>1699037</v>
      </c>
      <c r="E12" s="6">
        <v>537557</v>
      </c>
      <c r="F12" s="6">
        <v>18472487</v>
      </c>
    </row>
    <row r="13" spans="1:6" ht="14.55" customHeight="1" x14ac:dyDescent="0.25">
      <c r="A13" s="4" t="s">
        <v>158</v>
      </c>
      <c r="B13" s="6">
        <v>13871178</v>
      </c>
      <c r="C13" s="6">
        <v>2423218</v>
      </c>
      <c r="D13" s="6">
        <v>1701951</v>
      </c>
      <c r="E13" s="6">
        <v>537349</v>
      </c>
      <c r="F13" s="6">
        <v>18533696</v>
      </c>
    </row>
    <row r="14" spans="1:6" ht="14.55" customHeight="1" x14ac:dyDescent="0.25">
      <c r="A14" s="4" t="s">
        <v>159</v>
      </c>
      <c r="B14" s="6">
        <v>13805099</v>
      </c>
      <c r="C14" s="6">
        <v>2422732</v>
      </c>
      <c r="D14" s="6">
        <v>1696071</v>
      </c>
      <c r="E14" s="6">
        <v>534959</v>
      </c>
      <c r="F14" s="6">
        <v>18458861</v>
      </c>
    </row>
    <row r="15" spans="1:6" ht="14.55" customHeight="1" x14ac:dyDescent="0.25">
      <c r="A15" s="4" t="s">
        <v>160</v>
      </c>
      <c r="B15" s="6">
        <v>13782500</v>
      </c>
      <c r="C15" s="6">
        <v>2427736</v>
      </c>
      <c r="D15" s="6">
        <v>1691823</v>
      </c>
      <c r="E15" s="6">
        <v>531162</v>
      </c>
      <c r="F15" s="6">
        <v>18433221</v>
      </c>
    </row>
    <row r="16" spans="1:6" ht="14.55" customHeight="1" x14ac:dyDescent="0.25">
      <c r="A16" s="4" t="s">
        <v>161</v>
      </c>
      <c r="B16" s="6">
        <v>13773106</v>
      </c>
      <c r="C16" s="6">
        <v>2430819</v>
      </c>
      <c r="D16" s="6">
        <v>1683773</v>
      </c>
      <c r="E16" s="6">
        <v>526368</v>
      </c>
      <c r="F16" s="6">
        <v>18414066</v>
      </c>
    </row>
    <row r="17" spans="1:6" ht="14.55" customHeight="1" x14ac:dyDescent="0.25">
      <c r="A17" s="4" t="s">
        <v>162</v>
      </c>
      <c r="B17" s="6">
        <v>13720804</v>
      </c>
      <c r="C17" s="6">
        <v>2429610</v>
      </c>
      <c r="D17" s="6">
        <v>1674959</v>
      </c>
      <c r="E17" s="6">
        <v>520538</v>
      </c>
      <c r="F17" s="6">
        <v>18345911</v>
      </c>
    </row>
    <row r="18" spans="1:6" ht="14.55" customHeight="1" x14ac:dyDescent="0.25">
      <c r="A18" s="4" t="s">
        <v>163</v>
      </c>
      <c r="B18" s="6">
        <v>13626859</v>
      </c>
      <c r="C18" s="6">
        <v>2422049</v>
      </c>
      <c r="D18" s="6">
        <v>1658715</v>
      </c>
      <c r="E18" s="6">
        <v>512513</v>
      </c>
      <c r="F18" s="6">
        <v>18220136</v>
      </c>
    </row>
    <row r="19" spans="1:6" ht="14.55" customHeight="1" x14ac:dyDescent="0.25">
      <c r="A19" s="4" t="s">
        <v>164</v>
      </c>
      <c r="B19" s="6">
        <v>13550515</v>
      </c>
      <c r="C19" s="6">
        <v>2418197</v>
      </c>
      <c r="D19" s="6">
        <v>1638612</v>
      </c>
      <c r="E19" s="6">
        <v>504285</v>
      </c>
      <c r="F19" s="6">
        <v>18111609</v>
      </c>
    </row>
    <row r="20" spans="1:6" ht="14.55" customHeight="1" x14ac:dyDescent="0.25">
      <c r="A20" s="4" t="s">
        <v>165</v>
      </c>
      <c r="B20" s="6">
        <v>13549812</v>
      </c>
      <c r="C20" s="6">
        <v>2415531</v>
      </c>
      <c r="D20" s="6">
        <v>1620990</v>
      </c>
      <c r="E20" s="6">
        <v>496061</v>
      </c>
      <c r="F20" s="6">
        <v>18082394</v>
      </c>
    </row>
    <row r="21" spans="1:6" ht="14.55" customHeight="1" x14ac:dyDescent="0.25">
      <c r="A21" s="4" t="s">
        <v>166</v>
      </c>
      <c r="B21" s="6">
        <v>13274658</v>
      </c>
      <c r="C21" s="6">
        <v>2374022</v>
      </c>
      <c r="D21" s="6">
        <v>1571589</v>
      </c>
      <c r="E21" s="6">
        <v>474449</v>
      </c>
      <c r="F21" s="6">
        <v>17694718</v>
      </c>
    </row>
    <row r="22" spans="1:6" ht="14.55" customHeight="1" x14ac:dyDescent="0.25">
      <c r="A22" s="4" t="s">
        <v>167</v>
      </c>
      <c r="B22" s="6">
        <v>12843547</v>
      </c>
      <c r="C22" s="6">
        <v>2315056</v>
      </c>
      <c r="D22" s="6">
        <v>1509692</v>
      </c>
      <c r="E22" s="6">
        <v>450591</v>
      </c>
      <c r="F22" s="6">
        <v>17118886</v>
      </c>
    </row>
    <row r="23" spans="1:6" ht="14.55" customHeight="1" x14ac:dyDescent="0.25">
      <c r="A23" s="4" t="s">
        <v>168</v>
      </c>
      <c r="B23" s="6">
        <v>12304770</v>
      </c>
      <c r="C23" s="6">
        <v>2246215</v>
      </c>
      <c r="D23" s="6">
        <v>1434892</v>
      </c>
      <c r="E23" s="6">
        <v>423759</v>
      </c>
      <c r="F23" s="6">
        <v>16409636</v>
      </c>
    </row>
    <row r="24" spans="1:6" ht="14.55" customHeight="1" x14ac:dyDescent="0.25">
      <c r="A24" s="4" t="s">
        <v>169</v>
      </c>
      <c r="B24" s="6">
        <v>11360941</v>
      </c>
      <c r="C24" s="6">
        <v>2114874</v>
      </c>
      <c r="D24" s="6">
        <v>1315432</v>
      </c>
      <c r="E24" s="6">
        <v>378696</v>
      </c>
      <c r="F24" s="6">
        <v>15169943</v>
      </c>
    </row>
    <row r="25" spans="1:6" ht="14.55" customHeight="1" x14ac:dyDescent="0.25">
      <c r="A25" s="4" t="s">
        <v>170</v>
      </c>
      <c r="B25" s="6">
        <v>11814793</v>
      </c>
      <c r="C25" s="6">
        <v>2202958</v>
      </c>
      <c r="D25" s="6">
        <v>1351845</v>
      </c>
      <c r="E25" s="6">
        <v>411023</v>
      </c>
      <c r="F25" s="6">
        <v>15780619</v>
      </c>
    </row>
    <row r="26" spans="1:6" ht="14.55" customHeight="1" x14ac:dyDescent="0.25">
      <c r="A26" s="4" t="s">
        <v>171</v>
      </c>
      <c r="B26" s="6">
        <v>12714499</v>
      </c>
      <c r="C26" s="6">
        <v>2378542</v>
      </c>
      <c r="D26" s="6">
        <v>1444311</v>
      </c>
      <c r="E26" s="6">
        <v>460197</v>
      </c>
      <c r="F26" s="6">
        <v>16997549</v>
      </c>
    </row>
    <row r="27" spans="1:6" ht="14.55" customHeight="1" x14ac:dyDescent="0.25">
      <c r="A27" s="4" t="s">
        <v>172</v>
      </c>
      <c r="B27" s="6">
        <v>13592106</v>
      </c>
      <c r="C27" s="6">
        <v>2525771</v>
      </c>
      <c r="D27" s="6">
        <v>1520035</v>
      </c>
      <c r="E27" s="6">
        <v>498491</v>
      </c>
      <c r="F27" s="6">
        <v>18136403</v>
      </c>
    </row>
    <row r="28" spans="1:6" ht="14.55" customHeight="1" x14ac:dyDescent="0.25">
      <c r="A28" s="4" t="s">
        <v>173</v>
      </c>
      <c r="B28" s="6">
        <v>14198970</v>
      </c>
      <c r="C28" s="6">
        <v>2614599</v>
      </c>
      <c r="D28" s="6">
        <v>1563592</v>
      </c>
      <c r="E28" s="6">
        <v>519740</v>
      </c>
      <c r="F28" s="6">
        <v>18896901</v>
      </c>
    </row>
    <row r="29" spans="1:6" ht="14.55" customHeight="1" x14ac:dyDescent="0.25">
      <c r="A29" s="4" t="s">
        <v>174</v>
      </c>
      <c r="B29" s="6">
        <v>14846374</v>
      </c>
      <c r="C29" s="6">
        <v>2689311</v>
      </c>
      <c r="D29" s="6">
        <v>1604696</v>
      </c>
      <c r="E29" s="6">
        <v>537384</v>
      </c>
      <c r="F29" s="6">
        <v>19677765</v>
      </c>
    </row>
    <row r="30" spans="1:6" ht="14.55" customHeight="1" x14ac:dyDescent="0.25">
      <c r="A30" s="4" t="s">
        <v>175</v>
      </c>
      <c r="B30" s="6">
        <v>15422098</v>
      </c>
      <c r="C30" s="6">
        <v>2743916</v>
      </c>
      <c r="D30" s="6">
        <v>1629062</v>
      </c>
      <c r="E30" s="6">
        <v>549779</v>
      </c>
      <c r="F30" s="6">
        <v>20344855</v>
      </c>
    </row>
    <row r="31" spans="1:6" ht="14.55" customHeight="1" x14ac:dyDescent="0.25">
      <c r="A31" s="4" t="s">
        <v>176</v>
      </c>
      <c r="B31" s="6">
        <v>16010413</v>
      </c>
      <c r="C31" s="6">
        <v>2791980</v>
      </c>
      <c r="D31" s="6">
        <v>1650761</v>
      </c>
      <c r="E31" s="6">
        <v>559735</v>
      </c>
      <c r="F31" s="6">
        <v>21012889</v>
      </c>
    </row>
    <row r="32" spans="1:6" ht="14.55" customHeight="1" x14ac:dyDescent="0.25">
      <c r="A32" s="4" t="s">
        <v>177</v>
      </c>
      <c r="B32" s="6">
        <v>16742109</v>
      </c>
      <c r="C32" s="6">
        <v>2850365</v>
      </c>
      <c r="D32" s="6">
        <v>1677966</v>
      </c>
      <c r="E32" s="6">
        <v>569918</v>
      </c>
      <c r="F32" s="6">
        <v>21840358</v>
      </c>
    </row>
    <row r="33" spans="1:6" ht="14.55" customHeight="1" x14ac:dyDescent="0.25">
      <c r="A33" s="4" t="s">
        <v>178</v>
      </c>
      <c r="B33" s="6">
        <v>16838936</v>
      </c>
      <c r="C33" s="6">
        <v>2854014</v>
      </c>
      <c r="D33" s="6">
        <v>1670759</v>
      </c>
      <c r="E33" s="6">
        <v>564678</v>
      </c>
      <c r="F33" s="6">
        <v>21928387</v>
      </c>
    </row>
    <row r="34" spans="1:6" ht="14.55" customHeight="1" x14ac:dyDescent="0.25">
      <c r="A34" s="4" t="s">
        <v>179</v>
      </c>
      <c r="B34" s="6">
        <v>16862628</v>
      </c>
      <c r="C34" s="6">
        <v>2857828</v>
      </c>
      <c r="D34" s="6">
        <v>1653714</v>
      </c>
      <c r="E34" s="6">
        <v>559468</v>
      </c>
      <c r="F34" s="6">
        <v>21933638</v>
      </c>
    </row>
    <row r="35" spans="1:6" x14ac:dyDescent="0.25">
      <c r="A35" s="4"/>
      <c r="B35" s="6"/>
      <c r="C35" s="6"/>
      <c r="D35" s="6"/>
      <c r="E35" s="6"/>
      <c r="F35" s="6"/>
    </row>
    <row r="36" spans="1:6" x14ac:dyDescent="0.25">
      <c r="A36" s="4"/>
      <c r="B36" s="6"/>
      <c r="C36" s="6"/>
      <c r="D36" s="6"/>
      <c r="E36" s="6"/>
      <c r="F36" s="6"/>
    </row>
    <row r="37" spans="1:6" x14ac:dyDescent="0.25">
      <c r="A37" s="4"/>
      <c r="B37" s="6"/>
      <c r="C37" s="6"/>
      <c r="D37" s="6"/>
      <c r="E37" s="6"/>
      <c r="F37" s="6"/>
    </row>
    <row r="38" spans="1:6" x14ac:dyDescent="0.25">
      <c r="A38" s="4"/>
      <c r="B38" s="6"/>
      <c r="C38" s="6"/>
      <c r="D38" s="6"/>
      <c r="E38" s="6"/>
      <c r="F38" s="6"/>
    </row>
    <row r="39" spans="1:6" x14ac:dyDescent="0.25">
      <c r="A39" s="4"/>
      <c r="B39" s="6"/>
      <c r="C39" s="6"/>
      <c r="D39" s="6"/>
      <c r="E39" s="6"/>
      <c r="F39" s="6"/>
    </row>
    <row r="40" spans="1:6" x14ac:dyDescent="0.25">
      <c r="A40" s="4"/>
      <c r="B40" s="6"/>
      <c r="C40" s="6"/>
      <c r="D40" s="6"/>
      <c r="E40" s="6"/>
      <c r="F40" s="6"/>
    </row>
  </sheetData>
  <pageMargins left="0.7" right="0.7" top="0.75" bottom="0.75" header="0.3" footer="0.3"/>
  <pageSetup paperSize="9" orientation="portrait" horizontalDpi="300" verticalDpi="30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42"/>
  <sheetViews>
    <sheetView showGridLines="0" workbookViewId="0"/>
  </sheetViews>
  <sheetFormatPr defaultColWidth="11.5546875" defaultRowHeight="13.2" x14ac:dyDescent="0.25"/>
  <cols>
    <col min="1" max="1" width="20.6640625" customWidth="1"/>
    <col min="2" max="2" width="24.6640625" customWidth="1"/>
    <col min="3" max="5" width="16.6640625" customWidth="1"/>
    <col min="6" max="6" width="14.6640625" customWidth="1"/>
    <col min="7" max="7" width="16.6640625" customWidth="1"/>
    <col min="8" max="12" width="11.6640625" customWidth="1"/>
  </cols>
  <sheetData>
    <row r="1" spans="1:12" ht="14.55" customHeight="1" x14ac:dyDescent="0.25">
      <c r="A1" s="1" t="s">
        <v>180</v>
      </c>
    </row>
    <row r="2" spans="1:12" ht="28.95" customHeight="1" x14ac:dyDescent="0.25">
      <c r="A2" s="1" t="s">
        <v>42</v>
      </c>
    </row>
    <row r="3" spans="1:12" ht="14.55" customHeight="1" x14ac:dyDescent="0.25">
      <c r="A3" t="s">
        <v>43</v>
      </c>
    </row>
    <row r="4" spans="1:12" ht="14.55" customHeight="1" x14ac:dyDescent="0.25">
      <c r="A4" t="s">
        <v>146</v>
      </c>
    </row>
    <row r="5" spans="1:12" ht="14.55" customHeight="1" x14ac:dyDescent="0.25">
      <c r="A5" t="s">
        <v>147</v>
      </c>
    </row>
    <row r="6" spans="1:12" ht="14.55" customHeight="1" x14ac:dyDescent="0.25">
      <c r="A6" t="s">
        <v>181</v>
      </c>
    </row>
    <row r="7" spans="1:12" ht="28.95" customHeight="1" x14ac:dyDescent="0.25">
      <c r="A7" s="3" t="s">
        <v>25</v>
      </c>
      <c r="B7" s="3" t="s">
        <v>29</v>
      </c>
      <c r="C7" s="5" t="s">
        <v>182</v>
      </c>
      <c r="D7" s="5" t="s">
        <v>183</v>
      </c>
      <c r="E7" s="5" t="s">
        <v>184</v>
      </c>
      <c r="F7" s="5" t="s">
        <v>185</v>
      </c>
      <c r="G7" s="5" t="s">
        <v>186</v>
      </c>
      <c r="H7" s="5" t="s">
        <v>148</v>
      </c>
      <c r="I7" s="5" t="s">
        <v>149</v>
      </c>
      <c r="J7" s="5" t="s">
        <v>150</v>
      </c>
      <c r="K7" s="5" t="s">
        <v>151</v>
      </c>
      <c r="L7" s="5" t="s">
        <v>55</v>
      </c>
    </row>
    <row r="8" spans="1:12" ht="14.55" customHeight="1" x14ac:dyDescent="0.25">
      <c r="A8" s="4" t="s">
        <v>152</v>
      </c>
      <c r="B8" s="4" t="s">
        <v>187</v>
      </c>
      <c r="C8" s="6">
        <v>35642818</v>
      </c>
      <c r="D8" s="6">
        <v>5628630</v>
      </c>
      <c r="E8" s="6">
        <v>4086518</v>
      </c>
      <c r="F8" s="6">
        <v>1519243</v>
      </c>
      <c r="G8" s="6">
        <v>46877209</v>
      </c>
      <c r="H8" s="8">
        <v>39.541228193573197</v>
      </c>
      <c r="I8" s="8">
        <v>43.580267311939103</v>
      </c>
      <c r="J8" s="8">
        <v>42.372724162722399</v>
      </c>
      <c r="K8" s="8">
        <v>35.980616662377301</v>
      </c>
      <c r="L8" s="8">
        <v>40.157642491045102</v>
      </c>
    </row>
    <row r="9" spans="1:12" ht="14.55" customHeight="1" x14ac:dyDescent="0.25">
      <c r="A9" s="4" t="s">
        <v>153</v>
      </c>
      <c r="B9" s="4" t="s">
        <v>187</v>
      </c>
      <c r="C9" s="6">
        <v>35642818</v>
      </c>
      <c r="D9" s="6">
        <v>5628630</v>
      </c>
      <c r="E9" s="6">
        <v>4086518</v>
      </c>
      <c r="F9" s="6">
        <v>1519243</v>
      </c>
      <c r="G9" s="6">
        <v>46877209</v>
      </c>
      <c r="H9" s="8">
        <v>39.416597194980497</v>
      </c>
      <c r="I9" s="8">
        <v>43.381941964563303</v>
      </c>
      <c r="J9" s="8">
        <v>42.124909274839901</v>
      </c>
      <c r="K9" s="8">
        <v>35.874247898459998</v>
      </c>
      <c r="L9" s="8">
        <v>40.014016192815603</v>
      </c>
    </row>
    <row r="10" spans="1:12" ht="14.55" customHeight="1" x14ac:dyDescent="0.25">
      <c r="A10" s="4" t="s">
        <v>154</v>
      </c>
      <c r="B10" s="4" t="s">
        <v>187</v>
      </c>
      <c r="C10" s="6">
        <v>35642818</v>
      </c>
      <c r="D10" s="6">
        <v>5628630</v>
      </c>
      <c r="E10" s="6">
        <v>4086518</v>
      </c>
      <c r="F10" s="6">
        <v>1519243</v>
      </c>
      <c r="G10" s="6">
        <v>46877209</v>
      </c>
      <c r="H10" s="8">
        <v>38.888920062381104</v>
      </c>
      <c r="I10" s="8">
        <v>43.018869600595501</v>
      </c>
      <c r="J10" s="8">
        <v>41.820346808701203</v>
      </c>
      <c r="K10" s="8">
        <v>35.6482142751357</v>
      </c>
      <c r="L10" s="8">
        <v>39.535329417756103</v>
      </c>
    </row>
    <row r="11" spans="1:12" ht="14.55" customHeight="1" x14ac:dyDescent="0.25">
      <c r="A11" s="4" t="s">
        <v>155</v>
      </c>
      <c r="B11" s="4" t="s">
        <v>187</v>
      </c>
      <c r="C11" s="6">
        <v>35642818</v>
      </c>
      <c r="D11" s="6">
        <v>5628630</v>
      </c>
      <c r="E11" s="6">
        <v>4086518</v>
      </c>
      <c r="F11" s="6">
        <v>1519243</v>
      </c>
      <c r="G11" s="6">
        <v>46877209</v>
      </c>
      <c r="H11" s="8">
        <v>38.906946134281498</v>
      </c>
      <c r="I11" s="8">
        <v>42.992610990596297</v>
      </c>
      <c r="J11" s="8">
        <v>41.7759079979582</v>
      </c>
      <c r="K11" s="8">
        <v>35.649925653763098</v>
      </c>
      <c r="L11" s="8">
        <v>39.542064033718397</v>
      </c>
    </row>
    <row r="12" spans="1:12" ht="14.55" customHeight="1" x14ac:dyDescent="0.25">
      <c r="A12" s="4" t="s">
        <v>156</v>
      </c>
      <c r="B12" s="4" t="s">
        <v>187</v>
      </c>
      <c r="C12" s="6">
        <v>35642818</v>
      </c>
      <c r="D12" s="6">
        <v>5628630</v>
      </c>
      <c r="E12" s="6">
        <v>4086518</v>
      </c>
      <c r="F12" s="6">
        <v>1519243</v>
      </c>
      <c r="G12" s="6">
        <v>46877209</v>
      </c>
      <c r="H12" s="8">
        <v>38.801373673652797</v>
      </c>
      <c r="I12" s="8">
        <v>42.915718389732497</v>
      </c>
      <c r="J12" s="8">
        <v>41.675871732364797</v>
      </c>
      <c r="K12" s="8">
        <v>35.507617938670798</v>
      </c>
      <c r="L12" s="8">
        <v>39.439227279934698</v>
      </c>
    </row>
    <row r="13" spans="1:12" ht="14.55" customHeight="1" x14ac:dyDescent="0.25">
      <c r="A13" s="4" t="s">
        <v>157</v>
      </c>
      <c r="B13" s="4" t="s">
        <v>188</v>
      </c>
      <c r="C13" s="6">
        <v>35564299</v>
      </c>
      <c r="D13" s="6">
        <v>5544855</v>
      </c>
      <c r="E13" s="6">
        <v>3986902</v>
      </c>
      <c r="F13" s="6">
        <v>1486417</v>
      </c>
      <c r="G13" s="6">
        <v>46582473</v>
      </c>
      <c r="H13" s="8">
        <v>38.860819385192997</v>
      </c>
      <c r="I13" s="8">
        <v>43.559570087946398</v>
      </c>
      <c r="J13" s="8">
        <v>42.615469354401</v>
      </c>
      <c r="K13" s="8">
        <v>36.1646159859582</v>
      </c>
      <c r="L13" s="8">
        <v>39.655445085536797</v>
      </c>
    </row>
    <row r="14" spans="1:12" ht="14.55" customHeight="1" x14ac:dyDescent="0.25">
      <c r="A14" s="4" t="s">
        <v>158</v>
      </c>
      <c r="B14" s="4" t="s">
        <v>188</v>
      </c>
      <c r="C14" s="6">
        <v>35564299</v>
      </c>
      <c r="D14" s="6">
        <v>5544855</v>
      </c>
      <c r="E14" s="6">
        <v>3986902</v>
      </c>
      <c r="F14" s="6">
        <v>1486417</v>
      </c>
      <c r="G14" s="6">
        <v>46582473</v>
      </c>
      <c r="H14" s="8">
        <v>39.0030968978188</v>
      </c>
      <c r="I14" s="8">
        <v>43.702098612136801</v>
      </c>
      <c r="J14" s="8">
        <v>42.688558685415401</v>
      </c>
      <c r="K14" s="8">
        <v>36.1506226045585</v>
      </c>
      <c r="L14" s="8">
        <v>39.786844292272797</v>
      </c>
    </row>
    <row r="15" spans="1:12" ht="14.55" customHeight="1" x14ac:dyDescent="0.25">
      <c r="A15" s="4" t="s">
        <v>159</v>
      </c>
      <c r="B15" s="4" t="s">
        <v>188</v>
      </c>
      <c r="C15" s="6">
        <v>35564299</v>
      </c>
      <c r="D15" s="6">
        <v>5544855</v>
      </c>
      <c r="E15" s="6">
        <v>3986902</v>
      </c>
      <c r="F15" s="6">
        <v>1486417</v>
      </c>
      <c r="G15" s="6">
        <v>46582473</v>
      </c>
      <c r="H15" s="8">
        <v>38.817295400648803</v>
      </c>
      <c r="I15" s="8">
        <v>43.6933337300975</v>
      </c>
      <c r="J15" s="8">
        <v>42.541075752551698</v>
      </c>
      <c r="K15" s="8">
        <v>35.989833270206098</v>
      </c>
      <c r="L15" s="8">
        <v>39.626193740293701</v>
      </c>
    </row>
    <row r="16" spans="1:12" ht="14.55" customHeight="1" x14ac:dyDescent="0.25">
      <c r="A16" s="4" t="s">
        <v>160</v>
      </c>
      <c r="B16" s="4" t="s">
        <v>188</v>
      </c>
      <c r="C16" s="6">
        <v>35564299</v>
      </c>
      <c r="D16" s="6">
        <v>5544855</v>
      </c>
      <c r="E16" s="6">
        <v>3986902</v>
      </c>
      <c r="F16" s="6">
        <v>1486417</v>
      </c>
      <c r="G16" s="6">
        <v>46582473</v>
      </c>
      <c r="H16" s="8">
        <v>38.753751339229296</v>
      </c>
      <c r="I16" s="8">
        <v>43.783579552576199</v>
      </c>
      <c r="J16" s="8">
        <v>42.434526858197202</v>
      </c>
      <c r="K16" s="8">
        <v>35.734386783789503</v>
      </c>
      <c r="L16" s="8">
        <v>39.571151578835199</v>
      </c>
    </row>
    <row r="17" spans="1:12" ht="14.55" customHeight="1" x14ac:dyDescent="0.25">
      <c r="A17" s="4" t="s">
        <v>161</v>
      </c>
      <c r="B17" s="4" t="s">
        <v>189</v>
      </c>
      <c r="C17" s="6">
        <v>35223276</v>
      </c>
      <c r="D17" s="6">
        <v>5492273</v>
      </c>
      <c r="E17" s="6">
        <v>3870937</v>
      </c>
      <c r="F17" s="6">
        <v>1448097</v>
      </c>
      <c r="G17" s="6">
        <v>46034583</v>
      </c>
      <c r="H17" s="8">
        <v>39.102285659062503</v>
      </c>
      <c r="I17" s="8">
        <v>44.258888806146402</v>
      </c>
      <c r="J17" s="8">
        <v>43.497814611811002</v>
      </c>
      <c r="K17" s="8">
        <v>36.348946237717499</v>
      </c>
      <c r="L17" s="8">
        <v>40.000505706764002</v>
      </c>
    </row>
    <row r="18" spans="1:12" ht="14.55" customHeight="1" x14ac:dyDescent="0.25">
      <c r="A18" s="4" t="s">
        <v>162</v>
      </c>
      <c r="B18" s="4" t="s">
        <v>189</v>
      </c>
      <c r="C18" s="6">
        <v>35223276</v>
      </c>
      <c r="D18" s="6">
        <v>5492273</v>
      </c>
      <c r="E18" s="6">
        <v>3870937</v>
      </c>
      <c r="F18" s="6">
        <v>1448097</v>
      </c>
      <c r="G18" s="6">
        <v>46034583</v>
      </c>
      <c r="H18" s="8">
        <v>38.953798618845099</v>
      </c>
      <c r="I18" s="8">
        <v>44.236876062060297</v>
      </c>
      <c r="J18" s="8">
        <v>43.2701178035189</v>
      </c>
      <c r="K18" s="8">
        <v>35.946348897898403</v>
      </c>
      <c r="L18" s="8">
        <v>39.852453969225699</v>
      </c>
    </row>
    <row r="19" spans="1:12" ht="14.55" customHeight="1" x14ac:dyDescent="0.25">
      <c r="A19" s="4" t="s">
        <v>163</v>
      </c>
      <c r="B19" s="4" t="s">
        <v>189</v>
      </c>
      <c r="C19" s="6">
        <v>35223276</v>
      </c>
      <c r="D19" s="6">
        <v>5492273</v>
      </c>
      <c r="E19" s="6">
        <v>3870937</v>
      </c>
      <c r="F19" s="6">
        <v>1448097</v>
      </c>
      <c r="G19" s="6">
        <v>46034583</v>
      </c>
      <c r="H19" s="8">
        <v>38.687085778165603</v>
      </c>
      <c r="I19" s="8">
        <v>44.099209926382002</v>
      </c>
      <c r="J19" s="8">
        <v>42.850477804211202</v>
      </c>
      <c r="K19" s="8">
        <v>35.392173314356697</v>
      </c>
      <c r="L19" s="8">
        <v>39.579235463043098</v>
      </c>
    </row>
    <row r="20" spans="1:12" ht="14.55" customHeight="1" x14ac:dyDescent="0.25">
      <c r="A20" s="4" t="s">
        <v>164</v>
      </c>
      <c r="B20" s="4" t="s">
        <v>189</v>
      </c>
      <c r="C20" s="6">
        <v>35223276</v>
      </c>
      <c r="D20" s="6">
        <v>5492273</v>
      </c>
      <c r="E20" s="6">
        <v>3870937</v>
      </c>
      <c r="F20" s="6">
        <v>1448097</v>
      </c>
      <c r="G20" s="6">
        <v>46034583</v>
      </c>
      <c r="H20" s="8">
        <v>38.470342735865898</v>
      </c>
      <c r="I20" s="8">
        <v>44.029075029591603</v>
      </c>
      <c r="J20" s="8">
        <v>42.331146179852603</v>
      </c>
      <c r="K20" s="8">
        <v>34.823979332876199</v>
      </c>
      <c r="L20" s="8">
        <v>39.343484440817001</v>
      </c>
    </row>
    <row r="21" spans="1:12" ht="14.55" customHeight="1" x14ac:dyDescent="0.25">
      <c r="A21" s="4" t="s">
        <v>165</v>
      </c>
      <c r="B21" s="4" t="s">
        <v>190</v>
      </c>
      <c r="C21" s="6">
        <v>34694394</v>
      </c>
      <c r="D21" s="6">
        <v>5492408</v>
      </c>
      <c r="E21" s="6">
        <v>3724369</v>
      </c>
      <c r="F21" s="6">
        <v>1425100</v>
      </c>
      <c r="G21" s="6">
        <v>45336271</v>
      </c>
      <c r="H21" s="8">
        <v>39.054759106038901</v>
      </c>
      <c r="I21" s="8">
        <v>43.979453092341302</v>
      </c>
      <c r="J21" s="8">
        <v>43.523882837602798</v>
      </c>
      <c r="K21" s="8">
        <v>34.808855518911002</v>
      </c>
      <c r="L21" s="8">
        <v>39.885049213685903</v>
      </c>
    </row>
    <row r="22" spans="1:12" ht="14.55" customHeight="1" x14ac:dyDescent="0.25">
      <c r="A22" s="4" t="s">
        <v>166</v>
      </c>
      <c r="B22" s="4" t="s">
        <v>190</v>
      </c>
      <c r="C22" s="6">
        <v>34694394</v>
      </c>
      <c r="D22" s="6">
        <v>5492408</v>
      </c>
      <c r="E22" s="6">
        <v>3724369</v>
      </c>
      <c r="F22" s="6">
        <v>1425100</v>
      </c>
      <c r="G22" s="6">
        <v>45336271</v>
      </c>
      <c r="H22" s="8">
        <v>38.261679970545103</v>
      </c>
      <c r="I22" s="8">
        <v>43.223700788433803</v>
      </c>
      <c r="J22" s="8">
        <v>42.197456804092198</v>
      </c>
      <c r="K22" s="8">
        <v>33.292330362781598</v>
      </c>
      <c r="L22" s="8">
        <v>39.029936979157398</v>
      </c>
    </row>
    <row r="23" spans="1:12" ht="14.55" customHeight="1" x14ac:dyDescent="0.25">
      <c r="A23" s="4" t="s">
        <v>167</v>
      </c>
      <c r="B23" s="4" t="s">
        <v>190</v>
      </c>
      <c r="C23" s="6">
        <v>34694394</v>
      </c>
      <c r="D23" s="6">
        <v>5492408</v>
      </c>
      <c r="E23" s="6">
        <v>3724369</v>
      </c>
      <c r="F23" s="6">
        <v>1425100</v>
      </c>
      <c r="G23" s="6">
        <v>45336271</v>
      </c>
      <c r="H23" s="8">
        <v>37.019084408852898</v>
      </c>
      <c r="I23" s="8">
        <v>42.150109751496998</v>
      </c>
      <c r="J23" s="8">
        <v>40.535510847609402</v>
      </c>
      <c r="K23" s="8">
        <v>31.618202231422401</v>
      </c>
      <c r="L23" s="8">
        <v>37.759801638736498</v>
      </c>
    </row>
    <row r="24" spans="1:12" ht="14.55" customHeight="1" x14ac:dyDescent="0.25">
      <c r="A24" s="4" t="s">
        <v>168</v>
      </c>
      <c r="B24" s="4" t="s">
        <v>190</v>
      </c>
      <c r="C24" s="6">
        <v>34694394</v>
      </c>
      <c r="D24" s="6">
        <v>5492408</v>
      </c>
      <c r="E24" s="6">
        <v>3724369</v>
      </c>
      <c r="F24" s="6">
        <v>1425100</v>
      </c>
      <c r="G24" s="6">
        <v>45336271</v>
      </c>
      <c r="H24" s="8">
        <v>35.466162054884101</v>
      </c>
      <c r="I24" s="8">
        <v>40.896725079418701</v>
      </c>
      <c r="J24" s="8">
        <v>38.527116942494096</v>
      </c>
      <c r="K24" s="8">
        <v>29.735386990386601</v>
      </c>
      <c r="L24" s="8">
        <v>36.195380956673702</v>
      </c>
    </row>
    <row r="25" spans="1:12" ht="14.55" customHeight="1" x14ac:dyDescent="0.25">
      <c r="A25" s="4" t="s">
        <v>169</v>
      </c>
      <c r="B25" s="4" t="s">
        <v>191</v>
      </c>
      <c r="C25" s="6">
        <v>34322969</v>
      </c>
      <c r="D25" s="6">
        <v>5567613</v>
      </c>
      <c r="E25" s="6">
        <v>3507656</v>
      </c>
      <c r="F25" s="6">
        <v>1393775</v>
      </c>
      <c r="G25" s="6">
        <v>44792013</v>
      </c>
      <c r="H25" s="8">
        <v>33.1001114734567</v>
      </c>
      <c r="I25" s="8">
        <v>37.9852910035234</v>
      </c>
      <c r="J25" s="8">
        <v>37.5017390530884</v>
      </c>
      <c r="K25" s="8">
        <v>27.1705260892181</v>
      </c>
      <c r="L25" s="8">
        <v>33.867517854131698</v>
      </c>
    </row>
    <row r="26" spans="1:12" ht="14.55" customHeight="1" x14ac:dyDescent="0.25">
      <c r="A26" s="4" t="s">
        <v>170</v>
      </c>
      <c r="B26" s="4" t="s">
        <v>191</v>
      </c>
      <c r="C26" s="6">
        <v>34322969</v>
      </c>
      <c r="D26" s="6">
        <v>5567613</v>
      </c>
      <c r="E26" s="6">
        <v>3507656</v>
      </c>
      <c r="F26" s="6">
        <v>1393775</v>
      </c>
      <c r="G26" s="6">
        <v>44792013</v>
      </c>
      <c r="H26" s="8">
        <v>34.422409669746202</v>
      </c>
      <c r="I26" s="8">
        <v>39.567369355592803</v>
      </c>
      <c r="J26" s="8">
        <v>38.5398397106216</v>
      </c>
      <c r="K26" s="8">
        <v>29.489910494878998</v>
      </c>
      <c r="L26" s="8">
        <v>35.230876986930703</v>
      </c>
    </row>
    <row r="27" spans="1:12" ht="14.55" customHeight="1" x14ac:dyDescent="0.25">
      <c r="A27" s="4" t="s">
        <v>171</v>
      </c>
      <c r="B27" s="4" t="s">
        <v>191</v>
      </c>
      <c r="C27" s="6">
        <v>34322969</v>
      </c>
      <c r="D27" s="6">
        <v>5567613</v>
      </c>
      <c r="E27" s="6">
        <v>3507656</v>
      </c>
      <c r="F27" s="6">
        <v>1393775</v>
      </c>
      <c r="G27" s="6">
        <v>44792013</v>
      </c>
      <c r="H27" s="8">
        <v>37.043703882376803</v>
      </c>
      <c r="I27" s="8">
        <v>42.7210368249374</v>
      </c>
      <c r="J27" s="8">
        <v>41.175959102032799</v>
      </c>
      <c r="K27" s="8">
        <v>33.018026582482797</v>
      </c>
      <c r="L27" s="8">
        <v>37.947722956769098</v>
      </c>
    </row>
    <row r="28" spans="1:12" ht="14.55" customHeight="1" x14ac:dyDescent="0.25">
      <c r="A28" s="4" t="s">
        <v>172</v>
      </c>
      <c r="B28" s="4" t="s">
        <v>191</v>
      </c>
      <c r="C28" s="6">
        <v>34322969</v>
      </c>
      <c r="D28" s="6">
        <v>5567613</v>
      </c>
      <c r="E28" s="6">
        <v>3507656</v>
      </c>
      <c r="F28" s="6">
        <v>1393775</v>
      </c>
      <c r="G28" s="6">
        <v>44792013</v>
      </c>
      <c r="H28" s="8">
        <v>39.6006126393087</v>
      </c>
      <c r="I28" s="8">
        <v>45.365419615192401</v>
      </c>
      <c r="J28" s="8">
        <v>43.334779693333701</v>
      </c>
      <c r="K28" s="8">
        <v>35.765528869437297</v>
      </c>
      <c r="L28" s="8">
        <v>40.490261065069802</v>
      </c>
    </row>
    <row r="29" spans="1:12" ht="14.55" customHeight="1" x14ac:dyDescent="0.25">
      <c r="A29" s="4" t="s">
        <v>173</v>
      </c>
      <c r="B29" s="4" t="s">
        <v>192</v>
      </c>
      <c r="C29" s="6">
        <v>34205957</v>
      </c>
      <c r="D29" s="6">
        <v>5536686</v>
      </c>
      <c r="E29" s="6">
        <v>3424608</v>
      </c>
      <c r="F29" s="6">
        <v>1370916</v>
      </c>
      <c r="G29" s="6">
        <v>44538167</v>
      </c>
      <c r="H29" s="8">
        <v>41.510225835809798</v>
      </c>
      <c r="I29" s="8">
        <v>47.223176463321202</v>
      </c>
      <c r="J29" s="8">
        <v>45.657546790756797</v>
      </c>
      <c r="K29" s="8">
        <v>37.9118778976976</v>
      </c>
      <c r="L29" s="8">
        <v>42.428555714921998</v>
      </c>
    </row>
    <row r="30" spans="1:12" ht="14.55" customHeight="1" x14ac:dyDescent="0.25">
      <c r="A30" s="4" t="s">
        <v>174</v>
      </c>
      <c r="B30" s="4" t="s">
        <v>192</v>
      </c>
      <c r="C30" s="6">
        <v>34205957</v>
      </c>
      <c r="D30" s="6">
        <v>5536686</v>
      </c>
      <c r="E30" s="6">
        <v>3424608</v>
      </c>
      <c r="F30" s="6">
        <v>1370916</v>
      </c>
      <c r="G30" s="6">
        <v>44538167</v>
      </c>
      <c r="H30" s="8">
        <v>43.402890321121603</v>
      </c>
      <c r="I30" s="8">
        <v>48.5725757249011</v>
      </c>
      <c r="J30" s="8">
        <v>46.857800951233003</v>
      </c>
      <c r="K30" s="8">
        <v>39.198900589095203</v>
      </c>
      <c r="L30" s="8">
        <v>44.181802542524899</v>
      </c>
    </row>
    <row r="31" spans="1:12" ht="14.55" customHeight="1" x14ac:dyDescent="0.25">
      <c r="A31" s="4" t="s">
        <v>175</v>
      </c>
      <c r="B31" s="4" t="s">
        <v>192</v>
      </c>
      <c r="C31" s="6">
        <v>34205957</v>
      </c>
      <c r="D31" s="6">
        <v>5536686</v>
      </c>
      <c r="E31" s="6">
        <v>3424608</v>
      </c>
      <c r="F31" s="6">
        <v>1370916</v>
      </c>
      <c r="G31" s="6">
        <v>44538167</v>
      </c>
      <c r="H31" s="8">
        <v>45.086000663568598</v>
      </c>
      <c r="I31" s="8">
        <v>49.558815508049399</v>
      </c>
      <c r="J31" s="8">
        <v>47.569298442332702</v>
      </c>
      <c r="K31" s="8">
        <v>40.103040594755598</v>
      </c>
      <c r="L31" s="8">
        <v>45.679596558161002</v>
      </c>
    </row>
    <row r="32" spans="1:12" ht="14.55" customHeight="1" x14ac:dyDescent="0.25">
      <c r="A32" s="4" t="s">
        <v>176</v>
      </c>
      <c r="B32" s="4" t="s">
        <v>192</v>
      </c>
      <c r="C32" s="6">
        <v>34205957</v>
      </c>
      <c r="D32" s="6">
        <v>5536686</v>
      </c>
      <c r="E32" s="6">
        <v>3424608</v>
      </c>
      <c r="F32" s="6">
        <v>1370916</v>
      </c>
      <c r="G32" s="6">
        <v>44538167</v>
      </c>
      <c r="H32" s="8">
        <v>46.805920383984599</v>
      </c>
      <c r="I32" s="8">
        <v>50.426916028830199</v>
      </c>
      <c r="J32" s="8">
        <v>48.202918407011801</v>
      </c>
      <c r="K32" s="8">
        <v>40.829270356462402</v>
      </c>
      <c r="L32" s="8">
        <v>47.1795101042214</v>
      </c>
    </row>
    <row r="33" spans="1:12" ht="14.55" customHeight="1" x14ac:dyDescent="0.25">
      <c r="A33" s="4" t="s">
        <v>177</v>
      </c>
      <c r="B33" s="4" t="s">
        <v>193</v>
      </c>
      <c r="C33" s="6">
        <v>34196343</v>
      </c>
      <c r="D33" s="6">
        <v>5524043</v>
      </c>
      <c r="E33" s="6">
        <v>3351157</v>
      </c>
      <c r="F33" s="6">
        <v>1368021</v>
      </c>
      <c r="G33" s="6">
        <v>44439564</v>
      </c>
      <c r="H33" s="8">
        <v>48.958770240431797</v>
      </c>
      <c r="I33" s="8">
        <v>51.599254386687399</v>
      </c>
      <c r="J33" s="8">
        <v>50.071244050935199</v>
      </c>
      <c r="K33" s="8">
        <v>41.660032996569498</v>
      </c>
      <c r="L33" s="8">
        <v>49.146202244468498</v>
      </c>
    </row>
    <row r="34" spans="1:12" ht="14.55" customHeight="1" x14ac:dyDescent="0.25">
      <c r="A34" s="4" t="s">
        <v>178</v>
      </c>
      <c r="B34" s="4" t="s">
        <v>193</v>
      </c>
      <c r="C34" s="6">
        <v>34196343</v>
      </c>
      <c r="D34" s="6">
        <v>5524043</v>
      </c>
      <c r="E34" s="6">
        <v>3351157</v>
      </c>
      <c r="F34" s="6">
        <v>1368021</v>
      </c>
      <c r="G34" s="6">
        <v>44439564</v>
      </c>
      <c r="H34" s="8">
        <v>49.241920400669699</v>
      </c>
      <c r="I34" s="8">
        <v>51.665311077411999</v>
      </c>
      <c r="J34" s="8">
        <v>49.856183998541397</v>
      </c>
      <c r="K34" s="8">
        <v>41.276997940821097</v>
      </c>
      <c r="L34" s="8">
        <v>49.344289246402099</v>
      </c>
    </row>
    <row r="35" spans="1:12" ht="14.55" customHeight="1" x14ac:dyDescent="0.25">
      <c r="A35" s="4" t="s">
        <v>179</v>
      </c>
      <c r="B35" s="4" t="s">
        <v>193</v>
      </c>
      <c r="C35" s="6">
        <v>34196343</v>
      </c>
      <c r="D35" s="6">
        <v>5524043</v>
      </c>
      <c r="E35" s="6">
        <v>3351157</v>
      </c>
      <c r="F35" s="6">
        <v>1368021</v>
      </c>
      <c r="G35" s="6">
        <v>44439564</v>
      </c>
      <c r="H35" s="8">
        <v>49.311202662810999</v>
      </c>
      <c r="I35" s="8">
        <v>51.734354710852202</v>
      </c>
      <c r="J35" s="8">
        <v>49.347553695634097</v>
      </c>
      <c r="K35" s="8">
        <v>40.896155833865102</v>
      </c>
      <c r="L35" s="8">
        <v>49.356105293922298</v>
      </c>
    </row>
    <row r="36" spans="1:12" x14ac:dyDescent="0.25">
      <c r="A36" s="4"/>
      <c r="B36" s="4"/>
      <c r="C36" s="6"/>
      <c r="D36" s="6"/>
      <c r="E36" s="6"/>
      <c r="F36" s="6"/>
      <c r="G36" s="6"/>
      <c r="H36" s="8"/>
      <c r="I36" s="8"/>
      <c r="J36" s="8"/>
      <c r="K36" s="8"/>
      <c r="L36" s="8"/>
    </row>
    <row r="37" spans="1:12" x14ac:dyDescent="0.25">
      <c r="A37" s="4"/>
      <c r="B37" s="4"/>
      <c r="C37" s="6"/>
      <c r="D37" s="6"/>
      <c r="E37" s="6"/>
      <c r="F37" s="6"/>
      <c r="G37" s="6"/>
      <c r="H37" s="8"/>
      <c r="I37" s="8"/>
      <c r="J37" s="8"/>
      <c r="K37" s="8"/>
      <c r="L37" s="8"/>
    </row>
    <row r="38" spans="1:12" x14ac:dyDescent="0.25">
      <c r="A38" s="4"/>
      <c r="B38" s="4"/>
      <c r="C38" s="6"/>
      <c r="D38" s="6"/>
      <c r="E38" s="6"/>
      <c r="F38" s="6"/>
      <c r="G38" s="6"/>
      <c r="H38" s="8"/>
      <c r="I38" s="8"/>
      <c r="J38" s="8"/>
      <c r="K38" s="8"/>
      <c r="L38" s="8"/>
    </row>
    <row r="39" spans="1:12" x14ac:dyDescent="0.25">
      <c r="A39" s="4"/>
      <c r="B39" s="4"/>
      <c r="C39" s="6"/>
      <c r="D39" s="6"/>
      <c r="E39" s="6"/>
      <c r="F39" s="6"/>
      <c r="G39" s="6"/>
      <c r="H39" s="8"/>
      <c r="I39" s="8"/>
      <c r="J39" s="8"/>
      <c r="K39" s="8"/>
      <c r="L39" s="8"/>
    </row>
    <row r="40" spans="1:12" x14ac:dyDescent="0.25">
      <c r="A40" s="4"/>
      <c r="B40" s="4"/>
      <c r="C40" s="6"/>
      <c r="D40" s="6"/>
      <c r="E40" s="6"/>
      <c r="F40" s="6"/>
      <c r="G40" s="6"/>
      <c r="H40" s="8"/>
      <c r="I40" s="8"/>
      <c r="J40" s="8"/>
      <c r="K40" s="8"/>
      <c r="L40" s="8"/>
    </row>
    <row r="41" spans="1:12" x14ac:dyDescent="0.25">
      <c r="A41" s="4"/>
      <c r="B41" s="4"/>
      <c r="C41" s="6"/>
      <c r="D41" s="6"/>
      <c r="E41" s="6"/>
      <c r="F41" s="6"/>
      <c r="G41" s="6"/>
      <c r="H41" s="8"/>
      <c r="I41" s="8"/>
      <c r="J41" s="8"/>
      <c r="K41" s="8"/>
      <c r="L41" s="8"/>
    </row>
    <row r="42" spans="1:12" x14ac:dyDescent="0.25">
      <c r="A42" s="4"/>
      <c r="B42" s="4"/>
      <c r="C42" s="6"/>
      <c r="D42" s="6"/>
      <c r="E42" s="6"/>
      <c r="F42" s="6"/>
      <c r="G42" s="6"/>
      <c r="H42" s="8"/>
      <c r="I42" s="8"/>
      <c r="J42" s="8"/>
      <c r="K42" s="8"/>
      <c r="L42" s="8"/>
    </row>
  </sheetData>
  <pageMargins left="0.7" right="0.7" top="0.75" bottom="0.75" header="0.3" footer="0.3"/>
  <pageSetup paperSize="9" orientation="portrait" horizontalDpi="300" verticalDpi="300"/>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40"/>
  <sheetViews>
    <sheetView showGridLines="0" workbookViewId="0"/>
  </sheetViews>
  <sheetFormatPr defaultColWidth="11.5546875" defaultRowHeight="13.2" x14ac:dyDescent="0.25"/>
  <cols>
    <col min="1" max="1" width="20.6640625" customWidth="1"/>
    <col min="2" max="6" width="14.6640625" customWidth="1"/>
  </cols>
  <sheetData>
    <row r="1" spans="1:6" ht="14.55" customHeight="1" x14ac:dyDescent="0.25">
      <c r="A1" s="1" t="s">
        <v>194</v>
      </c>
    </row>
    <row r="2" spans="1:6" ht="28.95" customHeight="1" x14ac:dyDescent="0.25">
      <c r="A2" s="1" t="s">
        <v>42</v>
      </c>
    </row>
    <row r="3" spans="1:6" ht="14.55" customHeight="1" x14ac:dyDescent="0.25">
      <c r="A3" t="s">
        <v>43</v>
      </c>
    </row>
    <row r="4" spans="1:6" ht="14.55" customHeight="1" x14ac:dyDescent="0.25">
      <c r="A4" t="s">
        <v>146</v>
      </c>
    </row>
    <row r="5" spans="1:6" ht="14.55" customHeight="1" x14ac:dyDescent="0.25">
      <c r="A5" t="s">
        <v>147</v>
      </c>
    </row>
    <row r="6" spans="1:6" ht="28.95" customHeight="1" x14ac:dyDescent="0.25">
      <c r="A6" s="3" t="s">
        <v>25</v>
      </c>
      <c r="B6" s="5" t="s">
        <v>195</v>
      </c>
      <c r="C6" s="5" t="s">
        <v>196</v>
      </c>
      <c r="D6" s="5" t="s">
        <v>197</v>
      </c>
      <c r="E6" s="5" t="s">
        <v>198</v>
      </c>
      <c r="F6" s="5" t="s">
        <v>55</v>
      </c>
    </row>
    <row r="7" spans="1:6" ht="14.55" customHeight="1" x14ac:dyDescent="0.25">
      <c r="A7" s="4" t="s">
        <v>152</v>
      </c>
      <c r="B7" s="6">
        <v>1149513</v>
      </c>
      <c r="C7" s="6">
        <v>2192845</v>
      </c>
      <c r="D7" s="6">
        <v>2460506</v>
      </c>
      <c r="E7" s="6">
        <v>1381576</v>
      </c>
      <c r="F7" s="6">
        <v>7184440</v>
      </c>
    </row>
    <row r="8" spans="1:6" ht="14.55" customHeight="1" x14ac:dyDescent="0.25">
      <c r="A8" s="4" t="s">
        <v>153</v>
      </c>
      <c r="B8" s="6">
        <v>1146400</v>
      </c>
      <c r="C8" s="6">
        <v>2195679</v>
      </c>
      <c r="D8" s="6">
        <v>2454308</v>
      </c>
      <c r="E8" s="6">
        <v>1375139</v>
      </c>
      <c r="F8" s="6">
        <v>7171526</v>
      </c>
    </row>
    <row r="9" spans="1:6" ht="14.55" customHeight="1" x14ac:dyDescent="0.25">
      <c r="A9" s="4" t="s">
        <v>154</v>
      </c>
      <c r="B9" s="6">
        <v>1102101</v>
      </c>
      <c r="C9" s="6">
        <v>2160520</v>
      </c>
      <c r="D9" s="6">
        <v>2407587</v>
      </c>
      <c r="E9" s="6">
        <v>1340501</v>
      </c>
      <c r="F9" s="6">
        <v>7010709</v>
      </c>
    </row>
    <row r="10" spans="1:6" ht="14.55" customHeight="1" x14ac:dyDescent="0.25">
      <c r="A10" s="4" t="s">
        <v>155</v>
      </c>
      <c r="B10" s="6">
        <v>1110244</v>
      </c>
      <c r="C10" s="6">
        <v>2176157</v>
      </c>
      <c r="D10" s="6">
        <v>2417127</v>
      </c>
      <c r="E10" s="6">
        <v>1335642</v>
      </c>
      <c r="F10" s="6">
        <v>7039170</v>
      </c>
    </row>
    <row r="11" spans="1:6" ht="14.55" customHeight="1" x14ac:dyDescent="0.25">
      <c r="A11" s="4" t="s">
        <v>156</v>
      </c>
      <c r="B11" s="6">
        <v>1097424</v>
      </c>
      <c r="C11" s="6">
        <v>2167121</v>
      </c>
      <c r="D11" s="6">
        <v>2398735</v>
      </c>
      <c r="E11" s="6">
        <v>1319595</v>
      </c>
      <c r="F11" s="6">
        <v>6982875</v>
      </c>
    </row>
    <row r="12" spans="1:6" ht="14.55" customHeight="1" x14ac:dyDescent="0.25">
      <c r="A12" s="4" t="s">
        <v>157</v>
      </c>
      <c r="B12" s="6">
        <v>1085334</v>
      </c>
      <c r="C12" s="6">
        <v>2157640</v>
      </c>
      <c r="D12" s="6">
        <v>2380030</v>
      </c>
      <c r="E12" s="6">
        <v>1304677</v>
      </c>
      <c r="F12" s="6">
        <v>6927681</v>
      </c>
    </row>
    <row r="13" spans="1:6" ht="14.55" customHeight="1" x14ac:dyDescent="0.25">
      <c r="A13" s="4" t="s">
        <v>158</v>
      </c>
      <c r="B13" s="6">
        <v>1072184</v>
      </c>
      <c r="C13" s="6">
        <v>2154992</v>
      </c>
      <c r="D13" s="6">
        <v>2376122</v>
      </c>
      <c r="E13" s="6">
        <v>1293542</v>
      </c>
      <c r="F13" s="6">
        <v>6896840</v>
      </c>
    </row>
    <row r="14" spans="1:6" ht="14.55" customHeight="1" x14ac:dyDescent="0.25">
      <c r="A14" s="4" t="s">
        <v>159</v>
      </c>
      <c r="B14" s="6">
        <v>1053626</v>
      </c>
      <c r="C14" s="6">
        <v>2132873</v>
      </c>
      <c r="D14" s="6">
        <v>2348838</v>
      </c>
      <c r="E14" s="6">
        <v>1268639</v>
      </c>
      <c r="F14" s="6">
        <v>6803976</v>
      </c>
    </row>
    <row r="15" spans="1:6" ht="14.55" customHeight="1" x14ac:dyDescent="0.25">
      <c r="A15" s="4" t="s">
        <v>160</v>
      </c>
      <c r="B15" s="6">
        <v>1038838</v>
      </c>
      <c r="C15" s="6">
        <v>2114365</v>
      </c>
      <c r="D15" s="6">
        <v>2324382</v>
      </c>
      <c r="E15" s="6">
        <v>1249356</v>
      </c>
      <c r="F15" s="6">
        <v>6726941</v>
      </c>
    </row>
    <row r="16" spans="1:6" ht="14.55" customHeight="1" x14ac:dyDescent="0.25">
      <c r="A16" s="4" t="s">
        <v>161</v>
      </c>
      <c r="B16" s="6">
        <v>1021097</v>
      </c>
      <c r="C16" s="6">
        <v>2091831</v>
      </c>
      <c r="D16" s="6">
        <v>2301676</v>
      </c>
      <c r="E16" s="6">
        <v>1230520</v>
      </c>
      <c r="F16" s="6">
        <v>6645124</v>
      </c>
    </row>
    <row r="17" spans="1:6" ht="14.55" customHeight="1" x14ac:dyDescent="0.25">
      <c r="A17" s="4" t="s">
        <v>162</v>
      </c>
      <c r="B17" s="6">
        <v>990438</v>
      </c>
      <c r="C17" s="6">
        <v>2075152</v>
      </c>
      <c r="D17" s="6">
        <v>2286126</v>
      </c>
      <c r="E17" s="6">
        <v>1215875</v>
      </c>
      <c r="F17" s="6">
        <v>6567591</v>
      </c>
    </row>
    <row r="18" spans="1:6" ht="14.55" customHeight="1" x14ac:dyDescent="0.25">
      <c r="A18" s="4" t="s">
        <v>163</v>
      </c>
      <c r="B18" s="6">
        <v>969464</v>
      </c>
      <c r="C18" s="6">
        <v>2052267</v>
      </c>
      <c r="D18" s="6">
        <v>2262035</v>
      </c>
      <c r="E18" s="6">
        <v>1194805</v>
      </c>
      <c r="F18" s="6">
        <v>6478571</v>
      </c>
    </row>
    <row r="19" spans="1:6" ht="14.55" customHeight="1" x14ac:dyDescent="0.25">
      <c r="A19" s="4" t="s">
        <v>164</v>
      </c>
      <c r="B19" s="6">
        <v>947011</v>
      </c>
      <c r="C19" s="6">
        <v>2024366</v>
      </c>
      <c r="D19" s="6">
        <v>2228546</v>
      </c>
      <c r="E19" s="6">
        <v>1166875</v>
      </c>
      <c r="F19" s="6">
        <v>6366798</v>
      </c>
    </row>
    <row r="20" spans="1:6" ht="14.55" customHeight="1" x14ac:dyDescent="0.25">
      <c r="A20" s="4" t="s">
        <v>165</v>
      </c>
      <c r="B20" s="6">
        <v>928727</v>
      </c>
      <c r="C20" s="6">
        <v>1999236</v>
      </c>
      <c r="D20" s="6">
        <v>2208853</v>
      </c>
      <c r="E20" s="6">
        <v>1143690</v>
      </c>
      <c r="F20" s="6">
        <v>6280506</v>
      </c>
    </row>
    <row r="21" spans="1:6" ht="14.55" customHeight="1" x14ac:dyDescent="0.25">
      <c r="A21" s="4" t="s">
        <v>166</v>
      </c>
      <c r="B21" s="6">
        <v>866595</v>
      </c>
      <c r="C21" s="6">
        <v>1936125</v>
      </c>
      <c r="D21" s="6">
        <v>2143582</v>
      </c>
      <c r="E21" s="6">
        <v>1097620</v>
      </c>
      <c r="F21" s="6">
        <v>6043922</v>
      </c>
    </row>
    <row r="22" spans="1:6" ht="14.55" customHeight="1" x14ac:dyDescent="0.25">
      <c r="A22" s="4" t="s">
        <v>167</v>
      </c>
      <c r="B22" s="6">
        <v>822295</v>
      </c>
      <c r="C22" s="6">
        <v>1876509</v>
      </c>
      <c r="D22" s="6">
        <v>2070767</v>
      </c>
      <c r="E22" s="6">
        <v>1054389</v>
      </c>
      <c r="F22" s="6">
        <v>5823960</v>
      </c>
    </row>
    <row r="23" spans="1:6" ht="14.55" customHeight="1" x14ac:dyDescent="0.25">
      <c r="A23" s="4" t="s">
        <v>168</v>
      </c>
      <c r="B23" s="6">
        <v>776388</v>
      </c>
      <c r="C23" s="6">
        <v>1807467</v>
      </c>
      <c r="D23" s="6">
        <v>1989776</v>
      </c>
      <c r="E23" s="6">
        <v>1005515</v>
      </c>
      <c r="F23" s="6">
        <v>5579146</v>
      </c>
    </row>
    <row r="24" spans="1:6" ht="14.55" customHeight="1" x14ac:dyDescent="0.25">
      <c r="A24" s="4" t="s">
        <v>169</v>
      </c>
      <c r="B24" s="6">
        <v>737997</v>
      </c>
      <c r="C24" s="6">
        <v>1757323</v>
      </c>
      <c r="D24" s="6">
        <v>1929626</v>
      </c>
      <c r="E24" s="6">
        <v>977566</v>
      </c>
      <c r="F24" s="6">
        <v>5402512</v>
      </c>
    </row>
    <row r="25" spans="1:6" ht="14.55" customHeight="1" x14ac:dyDescent="0.25">
      <c r="A25" s="4" t="s">
        <v>170</v>
      </c>
      <c r="B25" s="6">
        <v>678333</v>
      </c>
      <c r="C25" s="6">
        <v>1679130</v>
      </c>
      <c r="D25" s="6">
        <v>1836300</v>
      </c>
      <c r="E25" s="6">
        <v>933894</v>
      </c>
      <c r="F25" s="6">
        <v>5127657</v>
      </c>
    </row>
    <row r="26" spans="1:6" ht="14.55" customHeight="1" x14ac:dyDescent="0.25">
      <c r="A26" s="4" t="s">
        <v>171</v>
      </c>
      <c r="B26" s="6">
        <v>601147</v>
      </c>
      <c r="C26" s="6">
        <v>1520759</v>
      </c>
      <c r="D26" s="6">
        <v>1649937</v>
      </c>
      <c r="E26" s="6">
        <v>839762</v>
      </c>
      <c r="F26" s="6">
        <v>4611605</v>
      </c>
    </row>
    <row r="27" spans="1:6" ht="14.55" customHeight="1" x14ac:dyDescent="0.25">
      <c r="A27" s="4" t="s">
        <v>172</v>
      </c>
      <c r="B27" s="6">
        <v>504141</v>
      </c>
      <c r="C27" s="6">
        <v>1305546</v>
      </c>
      <c r="D27" s="6">
        <v>1405006</v>
      </c>
      <c r="E27" s="6">
        <v>718223</v>
      </c>
      <c r="F27" s="6">
        <v>3932916</v>
      </c>
    </row>
    <row r="28" spans="1:6" ht="14.55" customHeight="1" x14ac:dyDescent="0.25">
      <c r="A28" s="4" t="s">
        <v>173</v>
      </c>
      <c r="B28" s="6">
        <v>334882</v>
      </c>
      <c r="C28" s="6">
        <v>921640</v>
      </c>
      <c r="D28" s="6">
        <v>993037</v>
      </c>
      <c r="E28" s="6">
        <v>509560</v>
      </c>
      <c r="F28" s="6">
        <v>2759119</v>
      </c>
    </row>
    <row r="29" spans="1:6" ht="14.55" customHeight="1" x14ac:dyDescent="0.25">
      <c r="A29" s="4" t="s">
        <v>174</v>
      </c>
      <c r="B29" s="6">
        <v>467327</v>
      </c>
      <c r="C29" s="6">
        <v>1207647</v>
      </c>
      <c r="D29" s="6">
        <v>1264154</v>
      </c>
      <c r="E29" s="6">
        <v>637008</v>
      </c>
      <c r="F29" s="6">
        <v>3576136</v>
      </c>
    </row>
    <row r="30" spans="1:6" ht="14.55" customHeight="1" x14ac:dyDescent="0.25">
      <c r="A30" s="4" t="s">
        <v>175</v>
      </c>
      <c r="B30" s="6">
        <v>746368</v>
      </c>
      <c r="C30" s="6">
        <v>1741772</v>
      </c>
      <c r="D30" s="6">
        <v>1793614</v>
      </c>
      <c r="E30" s="6">
        <v>892927</v>
      </c>
      <c r="F30" s="6">
        <v>5174681</v>
      </c>
    </row>
    <row r="31" spans="1:6" ht="14.55" customHeight="1" x14ac:dyDescent="0.25">
      <c r="A31" s="4" t="s">
        <v>176</v>
      </c>
      <c r="B31" s="6">
        <v>985970</v>
      </c>
      <c r="C31" s="6">
        <v>2105883</v>
      </c>
      <c r="D31" s="6">
        <v>2143965</v>
      </c>
      <c r="E31" s="6">
        <v>1063486</v>
      </c>
      <c r="F31" s="6">
        <v>6299304</v>
      </c>
    </row>
    <row r="32" spans="1:6" ht="14.55" customHeight="1" x14ac:dyDescent="0.25">
      <c r="A32" s="4" t="s">
        <v>177</v>
      </c>
      <c r="B32" s="6">
        <v>1178743</v>
      </c>
      <c r="C32" s="6">
        <v>2330628</v>
      </c>
      <c r="D32" s="6">
        <v>2342220</v>
      </c>
      <c r="E32" s="6">
        <v>1162531</v>
      </c>
      <c r="F32" s="6">
        <v>7014122</v>
      </c>
    </row>
    <row r="33" spans="1:6" ht="14.55" customHeight="1" x14ac:dyDescent="0.25">
      <c r="A33" s="4" t="s">
        <v>178</v>
      </c>
      <c r="B33" s="6">
        <v>1191428</v>
      </c>
      <c r="C33" s="6">
        <v>2355315</v>
      </c>
      <c r="D33" s="6">
        <v>2342877</v>
      </c>
      <c r="E33" s="6">
        <v>1161962</v>
      </c>
      <c r="F33" s="6">
        <v>7051582</v>
      </c>
    </row>
    <row r="34" spans="1:6" ht="14.55" customHeight="1" x14ac:dyDescent="0.25">
      <c r="A34" s="4" t="s">
        <v>179</v>
      </c>
      <c r="B34" s="6">
        <v>1191098</v>
      </c>
      <c r="C34" s="6">
        <v>2358649</v>
      </c>
      <c r="D34" s="6">
        <v>2329950</v>
      </c>
      <c r="E34" s="6">
        <v>1153780</v>
      </c>
      <c r="F34" s="6">
        <v>7033477</v>
      </c>
    </row>
    <row r="35" spans="1:6" x14ac:dyDescent="0.25">
      <c r="A35" s="4"/>
      <c r="B35" s="6"/>
      <c r="C35" s="6"/>
      <c r="D35" s="6"/>
      <c r="E35" s="6"/>
      <c r="F35" s="6"/>
    </row>
    <row r="36" spans="1:6" x14ac:dyDescent="0.25">
      <c r="A36" s="4"/>
      <c r="B36" s="6"/>
      <c r="C36" s="6"/>
      <c r="D36" s="6"/>
      <c r="E36" s="6"/>
      <c r="F36" s="6"/>
    </row>
    <row r="37" spans="1:6" x14ac:dyDescent="0.25">
      <c r="A37" s="4"/>
      <c r="B37" s="6"/>
      <c r="C37" s="6"/>
      <c r="D37" s="6"/>
      <c r="E37" s="6"/>
      <c r="F37" s="6"/>
    </row>
    <row r="38" spans="1:6" x14ac:dyDescent="0.25">
      <c r="A38" s="4"/>
      <c r="B38" s="6"/>
      <c r="C38" s="6"/>
      <c r="D38" s="6"/>
      <c r="E38" s="6"/>
      <c r="F38" s="6"/>
    </row>
    <row r="39" spans="1:6" x14ac:dyDescent="0.25">
      <c r="A39" s="4"/>
      <c r="B39" s="6"/>
      <c r="C39" s="6"/>
      <c r="D39" s="6"/>
      <c r="E39" s="6"/>
      <c r="F39" s="6"/>
    </row>
    <row r="40" spans="1:6" x14ac:dyDescent="0.25">
      <c r="A40" s="4"/>
      <c r="B40" s="6"/>
      <c r="C40" s="6"/>
      <c r="D40" s="6"/>
      <c r="E40" s="6"/>
      <c r="F40" s="6"/>
    </row>
  </sheetData>
  <pageMargins left="0.7" right="0.7" top="0.75" bottom="0.75" header="0.3" footer="0.3"/>
  <pageSetup paperSize="9" orientation="portrait" horizontalDpi="300" verticalDpi="300"/>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L42"/>
  <sheetViews>
    <sheetView showGridLines="0" workbookViewId="0"/>
  </sheetViews>
  <sheetFormatPr defaultColWidth="11.5546875" defaultRowHeight="13.2" x14ac:dyDescent="0.25"/>
  <cols>
    <col min="1" max="1" width="20.6640625" customWidth="1"/>
    <col min="2" max="2" width="24.6640625" customWidth="1"/>
    <col min="3" max="4" width="14.6640625" customWidth="1"/>
    <col min="5" max="7" width="16.6640625" customWidth="1"/>
    <col min="8" max="12" width="11.6640625" customWidth="1"/>
  </cols>
  <sheetData>
    <row r="1" spans="1:12" ht="14.55" customHeight="1" x14ac:dyDescent="0.25">
      <c r="A1" s="1" t="s">
        <v>199</v>
      </c>
    </row>
    <row r="2" spans="1:12" ht="28.95" customHeight="1" x14ac:dyDescent="0.25">
      <c r="A2" s="1" t="s">
        <v>42</v>
      </c>
    </row>
    <row r="3" spans="1:12" ht="14.55" customHeight="1" x14ac:dyDescent="0.25">
      <c r="A3" t="s">
        <v>43</v>
      </c>
    </row>
    <row r="4" spans="1:12" ht="14.55" customHeight="1" x14ac:dyDescent="0.25">
      <c r="A4" t="s">
        <v>146</v>
      </c>
    </row>
    <row r="5" spans="1:12" ht="14.55" customHeight="1" x14ac:dyDescent="0.25">
      <c r="A5" t="s">
        <v>147</v>
      </c>
    </row>
    <row r="6" spans="1:12" ht="14.55" customHeight="1" x14ac:dyDescent="0.25">
      <c r="A6" t="s">
        <v>181</v>
      </c>
    </row>
    <row r="7" spans="1:12" ht="28.95" customHeight="1" x14ac:dyDescent="0.25">
      <c r="A7" s="3" t="s">
        <v>25</v>
      </c>
      <c r="B7" s="3" t="s">
        <v>29</v>
      </c>
      <c r="C7" s="5" t="s">
        <v>200</v>
      </c>
      <c r="D7" s="5" t="s">
        <v>201</v>
      </c>
      <c r="E7" s="5" t="s">
        <v>202</v>
      </c>
      <c r="F7" s="5" t="s">
        <v>203</v>
      </c>
      <c r="G7" s="5" t="s">
        <v>186</v>
      </c>
      <c r="H7" s="5" t="s">
        <v>195</v>
      </c>
      <c r="I7" s="5" t="s">
        <v>196</v>
      </c>
      <c r="J7" s="5" t="s">
        <v>197</v>
      </c>
      <c r="K7" s="5" t="s">
        <v>198</v>
      </c>
      <c r="L7" s="5" t="s">
        <v>55</v>
      </c>
    </row>
    <row r="8" spans="1:12" ht="14.55" customHeight="1" x14ac:dyDescent="0.25">
      <c r="A8" s="4" t="s">
        <v>152</v>
      </c>
      <c r="B8" s="4" t="s">
        <v>187</v>
      </c>
      <c r="C8" s="6">
        <v>3003917</v>
      </c>
      <c r="D8" s="6">
        <v>3311011</v>
      </c>
      <c r="E8" s="6">
        <v>3515075</v>
      </c>
      <c r="F8" s="6">
        <v>2127600</v>
      </c>
      <c r="G8" s="6">
        <v>11957603</v>
      </c>
      <c r="H8" s="8">
        <v>38.267135876257598</v>
      </c>
      <c r="I8" s="8">
        <v>66.228864839168494</v>
      </c>
      <c r="J8" s="8">
        <v>69.998677126377103</v>
      </c>
      <c r="K8" s="8">
        <v>64.935890204925698</v>
      </c>
      <c r="L8" s="8">
        <v>60.082610202061403</v>
      </c>
    </row>
    <row r="9" spans="1:12" ht="14.55" customHeight="1" x14ac:dyDescent="0.25">
      <c r="A9" s="4" t="s">
        <v>153</v>
      </c>
      <c r="B9" s="4" t="s">
        <v>187</v>
      </c>
      <c r="C9" s="6">
        <v>3003917</v>
      </c>
      <c r="D9" s="6">
        <v>3311011</v>
      </c>
      <c r="E9" s="6">
        <v>3515075</v>
      </c>
      <c r="F9" s="6">
        <v>2127600</v>
      </c>
      <c r="G9" s="6">
        <v>11957603</v>
      </c>
      <c r="H9" s="8">
        <v>38.163504517601503</v>
      </c>
      <c r="I9" s="8">
        <v>66.314458031096805</v>
      </c>
      <c r="J9" s="8">
        <v>69.822350874447906</v>
      </c>
      <c r="K9" s="8">
        <v>64.633342733596507</v>
      </c>
      <c r="L9" s="8">
        <v>59.974611968636196</v>
      </c>
    </row>
    <row r="10" spans="1:12" ht="14.55" customHeight="1" x14ac:dyDescent="0.25">
      <c r="A10" s="4" t="s">
        <v>154</v>
      </c>
      <c r="B10" s="4" t="s">
        <v>187</v>
      </c>
      <c r="C10" s="6">
        <v>3003917</v>
      </c>
      <c r="D10" s="6">
        <v>3311011</v>
      </c>
      <c r="E10" s="6">
        <v>3515075</v>
      </c>
      <c r="F10" s="6">
        <v>2127600</v>
      </c>
      <c r="G10" s="6">
        <v>11957603</v>
      </c>
      <c r="H10" s="8">
        <v>36.688796661159401</v>
      </c>
      <c r="I10" s="8">
        <v>65.252576931940098</v>
      </c>
      <c r="J10" s="8">
        <v>68.493190045731595</v>
      </c>
      <c r="K10" s="8">
        <v>63.005311148712202</v>
      </c>
      <c r="L10" s="8">
        <v>58.629718681913097</v>
      </c>
    </row>
    <row r="11" spans="1:12" ht="14.55" customHeight="1" x14ac:dyDescent="0.25">
      <c r="A11" s="4" t="s">
        <v>155</v>
      </c>
      <c r="B11" s="4" t="s">
        <v>187</v>
      </c>
      <c r="C11" s="6">
        <v>3003917</v>
      </c>
      <c r="D11" s="6">
        <v>3311011</v>
      </c>
      <c r="E11" s="6">
        <v>3515075</v>
      </c>
      <c r="F11" s="6">
        <v>2127600</v>
      </c>
      <c r="G11" s="6">
        <v>11957603</v>
      </c>
      <c r="H11" s="8">
        <v>36.959876055164003</v>
      </c>
      <c r="I11" s="8">
        <v>65.724849600318507</v>
      </c>
      <c r="J11" s="8">
        <v>68.764592505138594</v>
      </c>
      <c r="K11" s="8">
        <v>62.776931754089098</v>
      </c>
      <c r="L11" s="8">
        <v>58.867734612028798</v>
      </c>
    </row>
    <row r="12" spans="1:12" ht="14.55" customHeight="1" x14ac:dyDescent="0.25">
      <c r="A12" s="4" t="s">
        <v>156</v>
      </c>
      <c r="B12" s="4" t="s">
        <v>187</v>
      </c>
      <c r="C12" s="6">
        <v>3003917</v>
      </c>
      <c r="D12" s="6">
        <v>3311011</v>
      </c>
      <c r="E12" s="6">
        <v>3515075</v>
      </c>
      <c r="F12" s="6">
        <v>2127600</v>
      </c>
      <c r="G12" s="6">
        <v>11957603</v>
      </c>
      <c r="H12" s="8">
        <v>36.533099949166399</v>
      </c>
      <c r="I12" s="8">
        <v>65.451942020126197</v>
      </c>
      <c r="J12" s="8">
        <v>68.241360426164405</v>
      </c>
      <c r="K12" s="8">
        <v>62.022701635645802</v>
      </c>
      <c r="L12" s="8">
        <v>58.396946277611001</v>
      </c>
    </row>
    <row r="13" spans="1:12" ht="14.55" customHeight="1" x14ac:dyDescent="0.25">
      <c r="A13" s="4" t="s">
        <v>157</v>
      </c>
      <c r="B13" s="4" t="s">
        <v>188</v>
      </c>
      <c r="C13" s="6">
        <v>3053783</v>
      </c>
      <c r="D13" s="6">
        <v>3345307</v>
      </c>
      <c r="E13" s="6">
        <v>3531572</v>
      </c>
      <c r="F13" s="6">
        <v>2094035</v>
      </c>
      <c r="G13" s="6">
        <v>12024697</v>
      </c>
      <c r="H13" s="8">
        <v>35.540639266116798</v>
      </c>
      <c r="I13" s="8">
        <v>64.497518463925701</v>
      </c>
      <c r="J13" s="8">
        <v>67.392934364639899</v>
      </c>
      <c r="K13" s="8">
        <v>62.304450498678399</v>
      </c>
      <c r="L13" s="8">
        <v>57.612104487955101</v>
      </c>
    </row>
    <row r="14" spans="1:12" ht="14.55" customHeight="1" x14ac:dyDescent="0.25">
      <c r="A14" s="4" t="s">
        <v>158</v>
      </c>
      <c r="B14" s="4" t="s">
        <v>188</v>
      </c>
      <c r="C14" s="6">
        <v>3053783</v>
      </c>
      <c r="D14" s="6">
        <v>3345307</v>
      </c>
      <c r="E14" s="6">
        <v>3531572</v>
      </c>
      <c r="F14" s="6">
        <v>2094035</v>
      </c>
      <c r="G14" s="6">
        <v>12024697</v>
      </c>
      <c r="H14" s="8">
        <v>35.110025826982501</v>
      </c>
      <c r="I14" s="8">
        <v>64.418362798989705</v>
      </c>
      <c r="J14" s="8">
        <v>67.2822754286193</v>
      </c>
      <c r="K14" s="8">
        <v>61.7727019844463</v>
      </c>
      <c r="L14" s="8">
        <v>57.355624012813003</v>
      </c>
    </row>
    <row r="15" spans="1:12" ht="14.55" customHeight="1" x14ac:dyDescent="0.25">
      <c r="A15" s="4" t="s">
        <v>159</v>
      </c>
      <c r="B15" s="4" t="s">
        <v>188</v>
      </c>
      <c r="C15" s="6">
        <v>3053783</v>
      </c>
      <c r="D15" s="6">
        <v>3345307</v>
      </c>
      <c r="E15" s="6">
        <v>3531572</v>
      </c>
      <c r="F15" s="6">
        <v>2094035</v>
      </c>
      <c r="G15" s="6">
        <v>12024697</v>
      </c>
      <c r="H15" s="8">
        <v>34.5023205643623</v>
      </c>
      <c r="I15" s="8">
        <v>63.757167877268103</v>
      </c>
      <c r="J15" s="8">
        <v>66.509701628623205</v>
      </c>
      <c r="K15" s="8">
        <v>60.583466847497803</v>
      </c>
      <c r="L15" s="8">
        <v>56.583346757095001</v>
      </c>
    </row>
    <row r="16" spans="1:12" ht="14.55" customHeight="1" x14ac:dyDescent="0.25">
      <c r="A16" s="4" t="s">
        <v>160</v>
      </c>
      <c r="B16" s="4" t="s">
        <v>188</v>
      </c>
      <c r="C16" s="6">
        <v>3053783</v>
      </c>
      <c r="D16" s="6">
        <v>3345307</v>
      </c>
      <c r="E16" s="6">
        <v>3531572</v>
      </c>
      <c r="F16" s="6">
        <v>2094035</v>
      </c>
      <c r="G16" s="6">
        <v>12024697</v>
      </c>
      <c r="H16" s="8">
        <v>34.018068736383697</v>
      </c>
      <c r="I16" s="8">
        <v>63.203915216152097</v>
      </c>
      <c r="J16" s="8">
        <v>65.817205482431007</v>
      </c>
      <c r="K16" s="8">
        <v>59.662613089083997</v>
      </c>
      <c r="L16" s="8">
        <v>55.9427069139455</v>
      </c>
    </row>
    <row r="17" spans="1:12" ht="14.55" customHeight="1" x14ac:dyDescent="0.25">
      <c r="A17" s="4" t="s">
        <v>161</v>
      </c>
      <c r="B17" s="4" t="s">
        <v>189</v>
      </c>
      <c r="C17" s="6">
        <v>3065740</v>
      </c>
      <c r="D17" s="6">
        <v>3335117</v>
      </c>
      <c r="E17" s="6">
        <v>3513794</v>
      </c>
      <c r="F17" s="6">
        <v>2041557</v>
      </c>
      <c r="G17" s="6">
        <v>11956208</v>
      </c>
      <c r="H17" s="8">
        <v>33.3067057219464</v>
      </c>
      <c r="I17" s="8">
        <v>62.721367796092302</v>
      </c>
      <c r="J17" s="8">
        <v>65.504010764433005</v>
      </c>
      <c r="K17" s="8">
        <v>60.273604900573403</v>
      </c>
      <c r="L17" s="8">
        <v>55.578859116536002</v>
      </c>
    </row>
    <row r="18" spans="1:12" ht="14.55" customHeight="1" x14ac:dyDescent="0.25">
      <c r="A18" s="4" t="s">
        <v>162</v>
      </c>
      <c r="B18" s="4" t="s">
        <v>189</v>
      </c>
      <c r="C18" s="6">
        <v>3065740</v>
      </c>
      <c r="D18" s="6">
        <v>3335117</v>
      </c>
      <c r="E18" s="6">
        <v>3513794</v>
      </c>
      <c r="F18" s="6">
        <v>2041557</v>
      </c>
      <c r="G18" s="6">
        <v>11956208</v>
      </c>
      <c r="H18" s="8">
        <v>32.306653532262999</v>
      </c>
      <c r="I18" s="8">
        <v>62.221265400884</v>
      </c>
      <c r="J18" s="8">
        <v>65.061469169792005</v>
      </c>
      <c r="K18" s="8">
        <v>59.556260246468803</v>
      </c>
      <c r="L18" s="8">
        <v>54.930384282374497</v>
      </c>
    </row>
    <row r="19" spans="1:12" ht="14.55" customHeight="1" x14ac:dyDescent="0.25">
      <c r="A19" s="4" t="s">
        <v>163</v>
      </c>
      <c r="B19" s="4" t="s">
        <v>189</v>
      </c>
      <c r="C19" s="6">
        <v>3065740</v>
      </c>
      <c r="D19" s="6">
        <v>3335117</v>
      </c>
      <c r="E19" s="6">
        <v>3513794</v>
      </c>
      <c r="F19" s="6">
        <v>2041557</v>
      </c>
      <c r="G19" s="6">
        <v>11956208</v>
      </c>
      <c r="H19" s="8">
        <v>31.622512019936501</v>
      </c>
      <c r="I19" s="8">
        <v>61.535082577312899</v>
      </c>
      <c r="J19" s="8">
        <v>64.375856979663595</v>
      </c>
      <c r="K19" s="8">
        <v>58.524204810348202</v>
      </c>
      <c r="L19" s="8">
        <v>54.185833836279897</v>
      </c>
    </row>
    <row r="20" spans="1:12" ht="14.55" customHeight="1" x14ac:dyDescent="0.25">
      <c r="A20" s="4" t="s">
        <v>164</v>
      </c>
      <c r="B20" s="4" t="s">
        <v>189</v>
      </c>
      <c r="C20" s="6">
        <v>3065740</v>
      </c>
      <c r="D20" s="6">
        <v>3335117</v>
      </c>
      <c r="E20" s="6">
        <v>3513794</v>
      </c>
      <c r="F20" s="6">
        <v>2041557</v>
      </c>
      <c r="G20" s="6">
        <v>11956208</v>
      </c>
      <c r="H20" s="8">
        <v>30.890127669013001</v>
      </c>
      <c r="I20" s="8">
        <v>60.698500232525603</v>
      </c>
      <c r="J20" s="8">
        <v>63.422784602626102</v>
      </c>
      <c r="K20" s="8">
        <v>57.156131325258102</v>
      </c>
      <c r="L20" s="8">
        <v>53.2509805784576</v>
      </c>
    </row>
    <row r="21" spans="1:12" ht="14.55" customHeight="1" x14ac:dyDescent="0.25">
      <c r="A21" s="4" t="s">
        <v>165</v>
      </c>
      <c r="B21" s="4" t="s">
        <v>190</v>
      </c>
      <c r="C21" s="6">
        <v>3061181</v>
      </c>
      <c r="D21" s="6">
        <v>3327260</v>
      </c>
      <c r="E21" s="6">
        <v>3484235</v>
      </c>
      <c r="F21" s="6">
        <v>1980754</v>
      </c>
      <c r="G21" s="6">
        <v>11853430</v>
      </c>
      <c r="H21" s="8">
        <v>30.338846347210399</v>
      </c>
      <c r="I21" s="8">
        <v>60.086557708144198</v>
      </c>
      <c r="J21" s="8">
        <v>63.395637779885703</v>
      </c>
      <c r="K21" s="8">
        <v>57.740133302772598</v>
      </c>
      <c r="L21" s="8">
        <v>52.984714129159201</v>
      </c>
    </row>
    <row r="22" spans="1:12" ht="14.55" customHeight="1" x14ac:dyDescent="0.25">
      <c r="A22" s="4" t="s">
        <v>166</v>
      </c>
      <c r="B22" s="4" t="s">
        <v>190</v>
      </c>
      <c r="C22" s="6">
        <v>3061181</v>
      </c>
      <c r="D22" s="6">
        <v>3327260</v>
      </c>
      <c r="E22" s="6">
        <v>3484235</v>
      </c>
      <c r="F22" s="6">
        <v>1980754</v>
      </c>
      <c r="G22" s="6">
        <v>11853430</v>
      </c>
      <c r="H22" s="8">
        <v>28.309172178972801</v>
      </c>
      <c r="I22" s="8">
        <v>58.189771764154301</v>
      </c>
      <c r="J22" s="8">
        <v>61.522314080422198</v>
      </c>
      <c r="K22" s="8">
        <v>55.414251340651099</v>
      </c>
      <c r="L22" s="8">
        <v>50.9888023972808</v>
      </c>
    </row>
    <row r="23" spans="1:12" ht="14.55" customHeight="1" x14ac:dyDescent="0.25">
      <c r="A23" s="4" t="s">
        <v>167</v>
      </c>
      <c r="B23" s="4" t="s">
        <v>190</v>
      </c>
      <c r="C23" s="6">
        <v>3061181</v>
      </c>
      <c r="D23" s="6">
        <v>3327260</v>
      </c>
      <c r="E23" s="6">
        <v>3484235</v>
      </c>
      <c r="F23" s="6">
        <v>1980754</v>
      </c>
      <c r="G23" s="6">
        <v>11853430</v>
      </c>
      <c r="H23" s="8">
        <v>26.862018286406499</v>
      </c>
      <c r="I23" s="8">
        <v>56.398027205568503</v>
      </c>
      <c r="J23" s="8">
        <v>59.432472264356399</v>
      </c>
      <c r="K23" s="8">
        <v>53.231698635973999</v>
      </c>
      <c r="L23" s="8">
        <v>49.1331201179743</v>
      </c>
    </row>
    <row r="24" spans="1:12" ht="14.55" customHeight="1" x14ac:dyDescent="0.25">
      <c r="A24" s="4" t="s">
        <v>168</v>
      </c>
      <c r="B24" s="4" t="s">
        <v>190</v>
      </c>
      <c r="C24" s="6">
        <v>3061181</v>
      </c>
      <c r="D24" s="6">
        <v>3327260</v>
      </c>
      <c r="E24" s="6">
        <v>3484235</v>
      </c>
      <c r="F24" s="6">
        <v>1980754</v>
      </c>
      <c r="G24" s="6">
        <v>11853430</v>
      </c>
      <c r="H24" s="8">
        <v>25.362368314712501</v>
      </c>
      <c r="I24" s="8">
        <v>54.322986481369</v>
      </c>
      <c r="J24" s="8">
        <v>57.107973486288998</v>
      </c>
      <c r="K24" s="8">
        <v>50.764254420286399</v>
      </c>
      <c r="L24" s="8">
        <v>47.067777006318003</v>
      </c>
    </row>
    <row r="25" spans="1:12" ht="14.55" customHeight="1" x14ac:dyDescent="0.25">
      <c r="A25" s="4" t="s">
        <v>169</v>
      </c>
      <c r="B25" s="4" t="s">
        <v>191</v>
      </c>
      <c r="C25" s="6">
        <v>3059096</v>
      </c>
      <c r="D25" s="6">
        <v>3338762</v>
      </c>
      <c r="E25" s="6">
        <v>3420258</v>
      </c>
      <c r="F25" s="6">
        <v>1944762</v>
      </c>
      <c r="G25" s="6">
        <v>11762878</v>
      </c>
      <c r="H25" s="8">
        <v>24.124676048087402</v>
      </c>
      <c r="I25" s="8">
        <v>52.6339703159435</v>
      </c>
      <c r="J25" s="8">
        <v>56.417556804194298</v>
      </c>
      <c r="K25" s="8">
        <v>50.266613601047297</v>
      </c>
      <c r="L25" s="8">
        <v>45.9284879091664</v>
      </c>
    </row>
    <row r="26" spans="1:12" ht="14.55" customHeight="1" x14ac:dyDescent="0.25">
      <c r="A26" s="4" t="s">
        <v>170</v>
      </c>
      <c r="B26" s="4" t="s">
        <v>191</v>
      </c>
      <c r="C26" s="6">
        <v>3059096</v>
      </c>
      <c r="D26" s="6">
        <v>3338762</v>
      </c>
      <c r="E26" s="6">
        <v>3420258</v>
      </c>
      <c r="F26" s="6">
        <v>1944762</v>
      </c>
      <c r="G26" s="6">
        <v>11762878</v>
      </c>
      <c r="H26" s="8">
        <v>22.174295935792799</v>
      </c>
      <c r="I26" s="8">
        <v>50.291994457826</v>
      </c>
      <c r="J26" s="8">
        <v>53.688932238445197</v>
      </c>
      <c r="K26" s="8">
        <v>48.020991771743802</v>
      </c>
      <c r="L26" s="8">
        <v>43.591857366879097</v>
      </c>
    </row>
    <row r="27" spans="1:12" ht="14.55" customHeight="1" x14ac:dyDescent="0.25">
      <c r="A27" s="4" t="s">
        <v>171</v>
      </c>
      <c r="B27" s="4" t="s">
        <v>191</v>
      </c>
      <c r="C27" s="6">
        <v>3059096</v>
      </c>
      <c r="D27" s="6">
        <v>3338762</v>
      </c>
      <c r="E27" s="6">
        <v>3420258</v>
      </c>
      <c r="F27" s="6">
        <v>1944762</v>
      </c>
      <c r="G27" s="6">
        <v>11762878</v>
      </c>
      <c r="H27" s="8">
        <v>19.651132229913699</v>
      </c>
      <c r="I27" s="8">
        <v>45.548589567031101</v>
      </c>
      <c r="J27" s="8">
        <v>48.240132761914502</v>
      </c>
      <c r="K27" s="8">
        <v>43.180707973520697</v>
      </c>
      <c r="L27" s="8">
        <v>39.2047337394811</v>
      </c>
    </row>
    <row r="28" spans="1:12" ht="14.55" customHeight="1" x14ac:dyDescent="0.25">
      <c r="A28" s="4" t="s">
        <v>172</v>
      </c>
      <c r="B28" s="4" t="s">
        <v>191</v>
      </c>
      <c r="C28" s="6">
        <v>3059096</v>
      </c>
      <c r="D28" s="6">
        <v>3338762</v>
      </c>
      <c r="E28" s="6">
        <v>3420258</v>
      </c>
      <c r="F28" s="6">
        <v>1944762</v>
      </c>
      <c r="G28" s="6">
        <v>11762878</v>
      </c>
      <c r="H28" s="8">
        <v>16.4800646988522</v>
      </c>
      <c r="I28" s="8">
        <v>39.102697347100502</v>
      </c>
      <c r="J28" s="8">
        <v>41.078947845454898</v>
      </c>
      <c r="K28" s="8">
        <v>36.931151472519502</v>
      </c>
      <c r="L28" s="8">
        <v>33.434980792965803</v>
      </c>
    </row>
    <row r="29" spans="1:12" ht="14.55" customHeight="1" x14ac:dyDescent="0.25">
      <c r="A29" s="4" t="s">
        <v>173</v>
      </c>
      <c r="B29" s="4" t="s">
        <v>192</v>
      </c>
      <c r="C29" s="6">
        <v>3141148</v>
      </c>
      <c r="D29" s="6">
        <v>3376865</v>
      </c>
      <c r="E29" s="6">
        <v>3362217</v>
      </c>
      <c r="F29" s="6">
        <v>1907564</v>
      </c>
      <c r="G29" s="6">
        <v>11787794</v>
      </c>
      <c r="H29" s="8">
        <v>10.661134082189101</v>
      </c>
      <c r="I29" s="8">
        <v>27.292770069280198</v>
      </c>
      <c r="J29" s="8">
        <v>29.535184671304702</v>
      </c>
      <c r="K29" s="8">
        <v>26.7126030895949</v>
      </c>
      <c r="L29" s="8">
        <v>23.406576328021998</v>
      </c>
    </row>
    <row r="30" spans="1:12" ht="14.55" customHeight="1" x14ac:dyDescent="0.25">
      <c r="A30" s="4" t="s">
        <v>174</v>
      </c>
      <c r="B30" s="4" t="s">
        <v>192</v>
      </c>
      <c r="C30" s="6">
        <v>3141148</v>
      </c>
      <c r="D30" s="6">
        <v>3376865</v>
      </c>
      <c r="E30" s="6">
        <v>3362217</v>
      </c>
      <c r="F30" s="6">
        <v>1907564</v>
      </c>
      <c r="G30" s="6">
        <v>11787794</v>
      </c>
      <c r="H30" s="8">
        <v>14.8775861563989</v>
      </c>
      <c r="I30" s="8">
        <v>35.762371311852903</v>
      </c>
      <c r="J30" s="8">
        <v>37.598822443643598</v>
      </c>
      <c r="K30" s="8">
        <v>33.393794389074202</v>
      </c>
      <c r="L30" s="8">
        <v>30.337618726625202</v>
      </c>
    </row>
    <row r="31" spans="1:12" ht="14.55" customHeight="1" x14ac:dyDescent="0.25">
      <c r="A31" s="4" t="s">
        <v>175</v>
      </c>
      <c r="B31" s="4" t="s">
        <v>192</v>
      </c>
      <c r="C31" s="6">
        <v>3141148</v>
      </c>
      <c r="D31" s="6">
        <v>3376865</v>
      </c>
      <c r="E31" s="6">
        <v>3362217</v>
      </c>
      <c r="F31" s="6">
        <v>1907564</v>
      </c>
      <c r="G31" s="6">
        <v>11787794</v>
      </c>
      <c r="H31" s="8">
        <v>23.760994388038998</v>
      </c>
      <c r="I31" s="8">
        <v>51.5795567782544</v>
      </c>
      <c r="J31" s="8">
        <v>53.3461701014539</v>
      </c>
      <c r="K31" s="8">
        <v>46.8098055949892</v>
      </c>
      <c r="L31" s="8">
        <v>43.898637862181801</v>
      </c>
    </row>
    <row r="32" spans="1:12" ht="14.55" customHeight="1" x14ac:dyDescent="0.25">
      <c r="A32" s="4" t="s">
        <v>176</v>
      </c>
      <c r="B32" s="4" t="s">
        <v>192</v>
      </c>
      <c r="C32" s="6">
        <v>3141148</v>
      </c>
      <c r="D32" s="6">
        <v>3376865</v>
      </c>
      <c r="E32" s="6">
        <v>3362217</v>
      </c>
      <c r="F32" s="6">
        <v>1907564</v>
      </c>
      <c r="G32" s="6">
        <v>11787794</v>
      </c>
      <c r="H32" s="8">
        <v>31.3888425505579</v>
      </c>
      <c r="I32" s="8">
        <v>62.362072514003401</v>
      </c>
      <c r="J32" s="8">
        <v>63.766407700633202</v>
      </c>
      <c r="K32" s="8">
        <v>55.750999704335001</v>
      </c>
      <c r="L32" s="8">
        <v>53.4392100846011</v>
      </c>
    </row>
    <row r="33" spans="1:12" ht="14.55" customHeight="1" x14ac:dyDescent="0.25">
      <c r="A33" s="4" t="s">
        <v>177</v>
      </c>
      <c r="B33" s="4" t="s">
        <v>193</v>
      </c>
      <c r="C33" s="6">
        <v>3205534</v>
      </c>
      <c r="D33" s="6">
        <v>3412413</v>
      </c>
      <c r="E33" s="6">
        <v>3311560</v>
      </c>
      <c r="F33" s="6">
        <v>1860985</v>
      </c>
      <c r="G33" s="6">
        <v>11790492</v>
      </c>
      <c r="H33" s="8">
        <v>36.772125954677101</v>
      </c>
      <c r="I33" s="8">
        <v>68.298532446101902</v>
      </c>
      <c r="J33" s="8">
        <v>70.728599210040002</v>
      </c>
      <c r="K33" s="8">
        <v>62.468585184727402</v>
      </c>
      <c r="L33" s="8">
        <v>59.489646403220497</v>
      </c>
    </row>
    <row r="34" spans="1:12" ht="14.55" customHeight="1" x14ac:dyDescent="0.25">
      <c r="A34" s="4" t="s">
        <v>178</v>
      </c>
      <c r="B34" s="4" t="s">
        <v>193</v>
      </c>
      <c r="C34" s="6">
        <v>3205534</v>
      </c>
      <c r="D34" s="6">
        <v>3412413</v>
      </c>
      <c r="E34" s="6">
        <v>3311560</v>
      </c>
      <c r="F34" s="6">
        <v>1860985</v>
      </c>
      <c r="G34" s="6">
        <v>11790492</v>
      </c>
      <c r="H34" s="8">
        <v>37.167847853119</v>
      </c>
      <c r="I34" s="8">
        <v>69.021979461454407</v>
      </c>
      <c r="J34" s="8">
        <v>70.748438802256302</v>
      </c>
      <c r="K34" s="8">
        <v>62.438009978586599</v>
      </c>
      <c r="L34" s="8">
        <v>59.807360032134397</v>
      </c>
    </row>
    <row r="35" spans="1:12" ht="14.55" customHeight="1" x14ac:dyDescent="0.25">
      <c r="A35" s="4" t="s">
        <v>179</v>
      </c>
      <c r="B35" s="4" t="s">
        <v>193</v>
      </c>
      <c r="C35" s="6">
        <v>3205534</v>
      </c>
      <c r="D35" s="6">
        <v>3412413</v>
      </c>
      <c r="E35" s="6">
        <v>3311560</v>
      </c>
      <c r="F35" s="6">
        <v>1860985</v>
      </c>
      <c r="G35" s="6">
        <v>11790492</v>
      </c>
      <c r="H35" s="8">
        <v>37.157553156509998</v>
      </c>
      <c r="I35" s="8">
        <v>69.1196815860214</v>
      </c>
      <c r="J35" s="8">
        <v>70.358078971844094</v>
      </c>
      <c r="K35" s="8">
        <v>61.998350335978003</v>
      </c>
      <c r="L35" s="8">
        <v>59.653804099099503</v>
      </c>
    </row>
    <row r="36" spans="1:12" x14ac:dyDescent="0.25">
      <c r="A36" s="4"/>
      <c r="B36" s="4"/>
      <c r="C36" s="6"/>
      <c r="D36" s="6"/>
      <c r="E36" s="6"/>
      <c r="F36" s="6"/>
      <c r="G36" s="6"/>
      <c r="H36" s="8"/>
      <c r="I36" s="8"/>
      <c r="J36" s="8"/>
      <c r="K36" s="8"/>
      <c r="L36" s="8"/>
    </row>
    <row r="37" spans="1:12" x14ac:dyDescent="0.25">
      <c r="A37" s="4"/>
      <c r="B37" s="4"/>
      <c r="C37" s="6"/>
      <c r="D37" s="6"/>
      <c r="E37" s="6"/>
      <c r="F37" s="6"/>
      <c r="G37" s="6"/>
      <c r="H37" s="8"/>
      <c r="I37" s="8"/>
      <c r="J37" s="8"/>
      <c r="K37" s="8"/>
      <c r="L37" s="8"/>
    </row>
    <row r="38" spans="1:12" x14ac:dyDescent="0.25">
      <c r="A38" s="4"/>
      <c r="B38" s="4"/>
      <c r="C38" s="6"/>
      <c r="D38" s="6"/>
      <c r="E38" s="6"/>
      <c r="F38" s="6"/>
      <c r="G38" s="6"/>
      <c r="H38" s="8"/>
      <c r="I38" s="8"/>
      <c r="J38" s="8"/>
      <c r="K38" s="8"/>
      <c r="L38" s="8"/>
    </row>
    <row r="39" spans="1:12" x14ac:dyDescent="0.25">
      <c r="A39" s="4"/>
      <c r="B39" s="4"/>
      <c r="C39" s="6"/>
      <c r="D39" s="6"/>
      <c r="E39" s="6"/>
      <c r="F39" s="6"/>
      <c r="G39" s="6"/>
      <c r="H39" s="8"/>
      <c r="I39" s="8"/>
      <c r="J39" s="8"/>
      <c r="K39" s="8"/>
      <c r="L39" s="8"/>
    </row>
    <row r="40" spans="1:12" x14ac:dyDescent="0.25">
      <c r="A40" s="4"/>
      <c r="B40" s="4"/>
      <c r="C40" s="6"/>
      <c r="D40" s="6"/>
      <c r="E40" s="6"/>
      <c r="F40" s="6"/>
      <c r="G40" s="6"/>
      <c r="H40" s="8"/>
      <c r="I40" s="8"/>
      <c r="J40" s="8"/>
      <c r="K40" s="8"/>
      <c r="L40" s="8"/>
    </row>
    <row r="41" spans="1:12" x14ac:dyDescent="0.25">
      <c r="A41" s="4"/>
      <c r="B41" s="4"/>
      <c r="C41" s="6"/>
      <c r="D41" s="6"/>
      <c r="E41" s="6"/>
      <c r="F41" s="6"/>
      <c r="G41" s="6"/>
      <c r="H41" s="8"/>
      <c r="I41" s="8"/>
      <c r="J41" s="8"/>
      <c r="K41" s="8"/>
      <c r="L41" s="8"/>
    </row>
    <row r="42" spans="1:12" x14ac:dyDescent="0.25">
      <c r="A42" s="4"/>
      <c r="B42" s="4"/>
      <c r="C42" s="6"/>
      <c r="D42" s="6"/>
      <c r="E42" s="6"/>
      <c r="F42" s="6"/>
      <c r="G42" s="6"/>
      <c r="H42" s="8"/>
      <c r="I42" s="8"/>
      <c r="J42" s="8"/>
      <c r="K42" s="8"/>
      <c r="L42" s="8"/>
    </row>
  </sheetData>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9"/>
  <sheetViews>
    <sheetView showGridLines="0" workbookViewId="0"/>
  </sheetViews>
  <sheetFormatPr defaultColWidth="11.5546875" defaultRowHeight="13.2" x14ac:dyDescent="0.25"/>
  <cols>
    <col min="1" max="1" width="20.6640625" customWidth="1"/>
    <col min="2" max="2" width="17.6640625" customWidth="1"/>
    <col min="3" max="9" width="14.6640625" customWidth="1"/>
    <col min="10" max="10" width="37.6640625" customWidth="1"/>
    <col min="11" max="11" width="14.6640625" customWidth="1"/>
  </cols>
  <sheetData>
    <row r="1" spans="1:11" ht="14.55" customHeight="1" x14ac:dyDescent="0.25">
      <c r="A1" s="1" t="s">
        <v>41</v>
      </c>
    </row>
    <row r="2" spans="1:11" ht="28.95" customHeight="1" x14ac:dyDescent="0.25">
      <c r="A2" s="1" t="s">
        <v>42</v>
      </c>
    </row>
    <row r="3" spans="1:11" ht="14.55" customHeight="1" x14ac:dyDescent="0.25">
      <c r="A3" t="s">
        <v>43</v>
      </c>
    </row>
    <row r="4" spans="1:11" ht="14.55" customHeight="1" x14ac:dyDescent="0.25">
      <c r="A4" t="s">
        <v>44</v>
      </c>
    </row>
    <row r="5" spans="1:11" ht="14.55" customHeight="1" x14ac:dyDescent="0.25">
      <c r="A5" t="s">
        <v>45</v>
      </c>
    </row>
    <row r="6" spans="1:11" ht="28.95" customHeight="1" x14ac:dyDescent="0.25">
      <c r="A6" s="3" t="s">
        <v>3</v>
      </c>
      <c r="B6" s="5" t="s">
        <v>46</v>
      </c>
      <c r="C6" s="5" t="s">
        <v>47</v>
      </c>
      <c r="D6" s="5" t="s">
        <v>48</v>
      </c>
      <c r="E6" s="5" t="s">
        <v>49</v>
      </c>
      <c r="F6" s="5" t="s">
        <v>50</v>
      </c>
      <c r="G6" s="5" t="s">
        <v>51</v>
      </c>
      <c r="H6" s="5" t="s">
        <v>52</v>
      </c>
      <c r="I6" s="5" t="s">
        <v>53</v>
      </c>
      <c r="J6" s="5" t="s">
        <v>54</v>
      </c>
      <c r="K6" s="5" t="s">
        <v>55</v>
      </c>
    </row>
    <row r="7" spans="1:11" ht="14.55" customHeight="1" x14ac:dyDescent="0.25">
      <c r="A7" s="4" t="s">
        <v>56</v>
      </c>
      <c r="B7" s="6">
        <v>22870366</v>
      </c>
      <c r="C7" s="6">
        <v>524</v>
      </c>
      <c r="D7" s="6">
        <v>6827416</v>
      </c>
      <c r="E7" s="6">
        <v>2424365</v>
      </c>
      <c r="F7" s="6">
        <v>112294</v>
      </c>
      <c r="G7" s="6">
        <v>1322353</v>
      </c>
      <c r="H7" s="6">
        <v>3966998</v>
      </c>
      <c r="I7" s="6">
        <v>83832</v>
      </c>
      <c r="J7" s="6">
        <v>9862</v>
      </c>
      <c r="K7" s="6">
        <v>37618010</v>
      </c>
    </row>
    <row r="8" spans="1:11" ht="14.55" customHeight="1" x14ac:dyDescent="0.25">
      <c r="A8" s="4" t="s">
        <v>57</v>
      </c>
      <c r="B8" s="6">
        <v>21404652</v>
      </c>
      <c r="C8" s="6">
        <v>1896</v>
      </c>
      <c r="D8" s="6">
        <v>6586427</v>
      </c>
      <c r="E8" s="6">
        <v>2246206</v>
      </c>
      <c r="F8" s="6">
        <v>111932</v>
      </c>
      <c r="G8" s="6">
        <v>1302839</v>
      </c>
      <c r="H8" s="6">
        <v>3658263</v>
      </c>
      <c r="I8" s="6">
        <v>90192</v>
      </c>
      <c r="J8" s="6">
        <v>9634</v>
      </c>
      <c r="K8" s="6">
        <v>35412041</v>
      </c>
    </row>
    <row r="9" spans="1:11" ht="14.55" customHeight="1" x14ac:dyDescent="0.25">
      <c r="A9" s="4" t="s">
        <v>58</v>
      </c>
      <c r="B9" s="6">
        <v>19999345</v>
      </c>
      <c r="C9" s="6">
        <v>36131</v>
      </c>
      <c r="D9" s="6">
        <v>6625116</v>
      </c>
      <c r="E9" s="6">
        <v>2161582</v>
      </c>
      <c r="F9" s="6">
        <v>112219</v>
      </c>
      <c r="G9" s="6">
        <v>1385340</v>
      </c>
      <c r="H9" s="6">
        <v>3674710</v>
      </c>
      <c r="I9" s="6">
        <v>112046</v>
      </c>
      <c r="J9" s="6">
        <v>9430</v>
      </c>
      <c r="K9" s="6">
        <v>34115919</v>
      </c>
    </row>
    <row r="10" spans="1:11" ht="14.55" customHeight="1" x14ac:dyDescent="0.25">
      <c r="A10" s="4" t="s">
        <v>59</v>
      </c>
      <c r="B10" s="6">
        <v>18148106</v>
      </c>
      <c r="C10" s="6">
        <v>6112049</v>
      </c>
      <c r="D10" s="6">
        <v>2215709</v>
      </c>
      <c r="E10" s="6">
        <v>692714</v>
      </c>
      <c r="F10" s="6">
        <v>33674</v>
      </c>
      <c r="G10" s="6">
        <v>1572686</v>
      </c>
      <c r="H10" s="6">
        <v>3785951</v>
      </c>
      <c r="I10" s="6">
        <v>133432</v>
      </c>
      <c r="J10" s="6">
        <v>9934</v>
      </c>
      <c r="K10" s="6">
        <v>32704255</v>
      </c>
    </row>
    <row r="11" spans="1:11" ht="14.55" customHeight="1" x14ac:dyDescent="0.25">
      <c r="A11" s="4" t="s">
        <v>60</v>
      </c>
      <c r="B11" s="6">
        <v>13859777</v>
      </c>
      <c r="C11" s="6">
        <v>7549860</v>
      </c>
      <c r="D11" s="6"/>
      <c r="E11" s="6"/>
      <c r="F11" s="6"/>
      <c r="G11" s="6">
        <v>1397222</v>
      </c>
      <c r="H11" s="6">
        <v>3819225</v>
      </c>
      <c r="I11" s="6">
        <v>167898</v>
      </c>
      <c r="J11" s="6">
        <v>7790</v>
      </c>
      <c r="K11" s="6">
        <v>26801772</v>
      </c>
    </row>
    <row r="12" spans="1:11" ht="14.55" customHeight="1" x14ac:dyDescent="0.25">
      <c r="A12" s="4" t="s">
        <v>61</v>
      </c>
      <c r="B12" s="6">
        <v>4943908</v>
      </c>
      <c r="C12" s="6">
        <v>3062031</v>
      </c>
      <c r="D12" s="6"/>
      <c r="E12" s="6"/>
      <c r="F12" s="6"/>
      <c r="G12" s="6">
        <v>501933</v>
      </c>
      <c r="H12" s="6">
        <v>3646868</v>
      </c>
      <c r="I12" s="6">
        <v>185286</v>
      </c>
      <c r="J12" s="6">
        <v>3734</v>
      </c>
      <c r="K12" s="6">
        <v>12343760</v>
      </c>
    </row>
    <row r="13" spans="1:11" ht="14.55" customHeight="1" x14ac:dyDescent="0.25">
      <c r="A13" s="4" t="s">
        <v>62</v>
      </c>
      <c r="B13" s="6">
        <v>23079400</v>
      </c>
      <c r="C13" s="6">
        <v>10081081</v>
      </c>
      <c r="D13" s="6"/>
      <c r="E13" s="6"/>
      <c r="F13" s="6"/>
      <c r="G13" s="6">
        <v>1834057</v>
      </c>
      <c r="H13" s="6">
        <v>3657836</v>
      </c>
      <c r="I13" s="6">
        <v>148519</v>
      </c>
      <c r="J13" s="6">
        <v>12523</v>
      </c>
      <c r="K13" s="6">
        <v>38813416</v>
      </c>
    </row>
    <row r="14" spans="1:11" x14ac:dyDescent="0.25">
      <c r="A14" s="4"/>
      <c r="B14" s="6"/>
      <c r="C14" s="6"/>
      <c r="D14" s="6"/>
      <c r="E14" s="6"/>
      <c r="F14" s="6"/>
      <c r="G14" s="6"/>
      <c r="H14" s="6"/>
      <c r="I14" s="6"/>
      <c r="J14" s="6"/>
      <c r="K14" s="6"/>
    </row>
    <row r="15" spans="1:11" x14ac:dyDescent="0.25">
      <c r="A15" s="4"/>
      <c r="B15" s="6"/>
      <c r="C15" s="6"/>
      <c r="D15" s="6"/>
      <c r="E15" s="6"/>
      <c r="F15" s="6"/>
      <c r="G15" s="6"/>
      <c r="H15" s="6"/>
      <c r="I15" s="6"/>
      <c r="J15" s="6"/>
      <c r="K15" s="6"/>
    </row>
    <row r="16" spans="1:11" x14ac:dyDescent="0.25">
      <c r="A16" s="4"/>
      <c r="B16" s="6"/>
      <c r="C16" s="6"/>
      <c r="D16" s="6"/>
      <c r="E16" s="6"/>
      <c r="F16" s="6"/>
      <c r="G16" s="6"/>
      <c r="H16" s="6"/>
      <c r="I16" s="6"/>
      <c r="J16" s="6"/>
      <c r="K16" s="6"/>
    </row>
    <row r="17" spans="1:11" x14ac:dyDescent="0.25">
      <c r="A17" s="4"/>
      <c r="B17" s="6"/>
      <c r="C17" s="6"/>
      <c r="D17" s="6"/>
      <c r="E17" s="6"/>
      <c r="F17" s="6"/>
      <c r="G17" s="6"/>
      <c r="H17" s="6"/>
      <c r="I17" s="6"/>
      <c r="J17" s="6"/>
      <c r="K17" s="6"/>
    </row>
    <row r="18" spans="1:11" x14ac:dyDescent="0.25">
      <c r="A18" s="4"/>
      <c r="B18" s="6"/>
      <c r="C18" s="6"/>
      <c r="D18" s="6"/>
      <c r="E18" s="6"/>
      <c r="F18" s="6"/>
      <c r="G18" s="6"/>
      <c r="H18" s="6"/>
      <c r="I18" s="6"/>
      <c r="J18" s="6"/>
      <c r="K18" s="6"/>
    </row>
    <row r="19" spans="1:11" x14ac:dyDescent="0.25">
      <c r="A19" s="4"/>
      <c r="B19" s="6"/>
      <c r="C19" s="6"/>
      <c r="D19" s="6"/>
      <c r="E19" s="6"/>
      <c r="F19" s="6"/>
      <c r="G19" s="6"/>
      <c r="H19" s="6"/>
      <c r="I19" s="6"/>
      <c r="J19" s="6"/>
      <c r="K19" s="6"/>
    </row>
  </sheetData>
  <pageMargins left="0.7" right="0.7" top="0.75" bottom="0.75" header="0.3" footer="0.3"/>
  <pageSetup paperSize="9" orientation="portrait" horizontalDpi="300" verticalDpi="300"/>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J183"/>
  <sheetViews>
    <sheetView showGridLines="0" workbookViewId="0"/>
  </sheetViews>
  <sheetFormatPr defaultColWidth="11.5546875" defaultRowHeight="13.2" x14ac:dyDescent="0.25"/>
  <cols>
    <col min="1" max="1" width="20.6640625" customWidth="1"/>
    <col min="2" max="2" width="44.6640625" customWidth="1"/>
    <col min="3" max="9" width="14.6640625" customWidth="1"/>
    <col min="10" max="10" width="20.6640625" customWidth="1"/>
  </cols>
  <sheetData>
    <row r="1" spans="1:10" ht="14.55" customHeight="1" x14ac:dyDescent="0.25">
      <c r="A1" s="1" t="s">
        <v>204</v>
      </c>
    </row>
    <row r="2" spans="1:10" ht="28.95" customHeight="1" x14ac:dyDescent="0.25">
      <c r="A2" s="1" t="s">
        <v>42</v>
      </c>
    </row>
    <row r="3" spans="1:10" ht="14.55" customHeight="1" x14ac:dyDescent="0.25">
      <c r="A3" t="s">
        <v>205</v>
      </c>
    </row>
    <row r="4" spans="1:10" ht="28.95" customHeight="1" x14ac:dyDescent="0.25">
      <c r="A4" s="3" t="s">
        <v>3</v>
      </c>
      <c r="B4" s="3" t="s">
        <v>31</v>
      </c>
      <c r="C4" s="5" t="s">
        <v>46</v>
      </c>
      <c r="D4" s="5" t="s">
        <v>47</v>
      </c>
      <c r="E4" s="5" t="s">
        <v>48</v>
      </c>
      <c r="F4" s="5" t="s">
        <v>49</v>
      </c>
      <c r="G4" s="5" t="s">
        <v>50</v>
      </c>
      <c r="H4" s="5" t="s">
        <v>51</v>
      </c>
      <c r="I4" s="5" t="s">
        <v>52</v>
      </c>
      <c r="J4" s="5" t="s">
        <v>55</v>
      </c>
    </row>
    <row r="5" spans="1:10" ht="14.55" customHeight="1" x14ac:dyDescent="0.25">
      <c r="A5" s="4" t="s">
        <v>56</v>
      </c>
      <c r="B5" s="4" t="s">
        <v>206</v>
      </c>
      <c r="C5" s="6">
        <v>4676385</v>
      </c>
      <c r="D5" s="6">
        <v>157</v>
      </c>
      <c r="E5" s="6">
        <v>1307572</v>
      </c>
      <c r="F5" s="6">
        <v>515144</v>
      </c>
      <c r="G5" s="6">
        <v>17147</v>
      </c>
      <c r="H5" s="6">
        <v>292049</v>
      </c>
      <c r="I5" s="6">
        <v>63738</v>
      </c>
      <c r="J5" s="6">
        <v>6872192</v>
      </c>
    </row>
    <row r="6" spans="1:10" ht="14.55" customHeight="1" x14ac:dyDescent="0.25">
      <c r="A6" s="4" t="s">
        <v>56</v>
      </c>
      <c r="B6" s="4" t="s">
        <v>207</v>
      </c>
      <c r="C6" s="6">
        <v>299874</v>
      </c>
      <c r="D6" s="6">
        <v>51</v>
      </c>
      <c r="E6" s="6">
        <v>92136</v>
      </c>
      <c r="F6" s="6">
        <v>49063</v>
      </c>
      <c r="G6" s="6">
        <v>1189</v>
      </c>
      <c r="H6" s="6">
        <v>23271</v>
      </c>
      <c r="I6" s="6">
        <v>30266</v>
      </c>
      <c r="J6" s="6">
        <v>495850</v>
      </c>
    </row>
    <row r="7" spans="1:10" ht="14.55" customHeight="1" x14ac:dyDescent="0.25">
      <c r="A7" s="4" t="s">
        <v>56</v>
      </c>
      <c r="B7" s="4" t="s">
        <v>208</v>
      </c>
      <c r="C7" s="6">
        <v>6626</v>
      </c>
      <c r="D7" s="6">
        <v>16</v>
      </c>
      <c r="E7" s="6">
        <v>27790</v>
      </c>
      <c r="F7" s="6">
        <v>27265</v>
      </c>
      <c r="G7" s="6">
        <v>1015</v>
      </c>
      <c r="H7" s="6">
        <v>3984</v>
      </c>
      <c r="I7" s="6">
        <v>9370</v>
      </c>
      <c r="J7" s="6">
        <v>76066</v>
      </c>
    </row>
    <row r="8" spans="1:10" ht="14.55" customHeight="1" x14ac:dyDescent="0.25">
      <c r="A8" s="4" t="s">
        <v>56</v>
      </c>
      <c r="B8" s="4" t="s">
        <v>209</v>
      </c>
      <c r="C8" s="6">
        <v>3824606</v>
      </c>
      <c r="D8" s="6">
        <v>239</v>
      </c>
      <c r="E8" s="6">
        <v>1715945</v>
      </c>
      <c r="F8" s="6">
        <v>713464</v>
      </c>
      <c r="G8" s="6">
        <v>70249</v>
      </c>
      <c r="H8" s="6">
        <v>489538</v>
      </c>
      <c r="I8" s="6">
        <v>1213052</v>
      </c>
      <c r="J8" s="6">
        <v>8027093</v>
      </c>
    </row>
    <row r="9" spans="1:10" ht="14.55" customHeight="1" x14ac:dyDescent="0.25">
      <c r="A9" s="4" t="s">
        <v>56</v>
      </c>
      <c r="B9" s="4" t="s">
        <v>210</v>
      </c>
      <c r="C9" s="6">
        <v>1</v>
      </c>
      <c r="D9" s="6">
        <v>36</v>
      </c>
      <c r="E9" s="6">
        <v>0</v>
      </c>
      <c r="F9" s="6">
        <v>0</v>
      </c>
      <c r="G9" s="6">
        <v>0</v>
      </c>
      <c r="H9" s="6">
        <v>13</v>
      </c>
      <c r="I9" s="6">
        <v>1</v>
      </c>
      <c r="J9" s="6">
        <v>51</v>
      </c>
    </row>
    <row r="10" spans="1:10" ht="14.55" customHeight="1" x14ac:dyDescent="0.25">
      <c r="A10" s="4" t="s">
        <v>56</v>
      </c>
      <c r="B10" s="4" t="s">
        <v>211</v>
      </c>
      <c r="C10" s="6">
        <v>7580</v>
      </c>
      <c r="D10" s="6">
        <v>217</v>
      </c>
      <c r="E10" s="6">
        <v>2816837</v>
      </c>
      <c r="F10" s="6">
        <v>1382409</v>
      </c>
      <c r="G10" s="6">
        <v>56496</v>
      </c>
      <c r="H10" s="6">
        <v>288843</v>
      </c>
      <c r="I10" s="6">
        <v>440512</v>
      </c>
      <c r="J10" s="6">
        <v>4992894</v>
      </c>
    </row>
    <row r="11" spans="1:10" ht="14.55" customHeight="1" x14ac:dyDescent="0.25">
      <c r="A11" s="4" t="s">
        <v>56</v>
      </c>
      <c r="B11" s="4" t="s">
        <v>212</v>
      </c>
      <c r="C11" s="6">
        <v>13478</v>
      </c>
      <c r="D11" s="6">
        <v>204</v>
      </c>
      <c r="E11" s="6">
        <v>987988</v>
      </c>
      <c r="F11" s="6">
        <v>265820</v>
      </c>
      <c r="G11" s="6">
        <v>5494</v>
      </c>
      <c r="H11" s="6">
        <v>207194</v>
      </c>
      <c r="I11" s="6">
        <v>256742</v>
      </c>
      <c r="J11" s="6">
        <v>1736920</v>
      </c>
    </row>
    <row r="12" spans="1:10" ht="14.55" customHeight="1" x14ac:dyDescent="0.25">
      <c r="A12" s="4" t="s">
        <v>56</v>
      </c>
      <c r="B12" s="4" t="s">
        <v>213</v>
      </c>
      <c r="C12" s="6">
        <v>1035</v>
      </c>
      <c r="D12" s="6">
        <v>1</v>
      </c>
      <c r="E12" s="6">
        <v>898</v>
      </c>
      <c r="F12" s="6">
        <v>355</v>
      </c>
      <c r="G12" s="6">
        <v>100</v>
      </c>
      <c r="H12" s="6">
        <v>342397</v>
      </c>
      <c r="I12" s="6">
        <v>5871</v>
      </c>
      <c r="J12" s="6">
        <v>350657</v>
      </c>
    </row>
    <row r="13" spans="1:10" ht="14.55" customHeight="1" x14ac:dyDescent="0.25">
      <c r="A13" s="4" t="s">
        <v>56</v>
      </c>
      <c r="B13" s="4" t="s">
        <v>214</v>
      </c>
      <c r="C13" s="6">
        <v>676</v>
      </c>
      <c r="D13" s="6">
        <v>0</v>
      </c>
      <c r="E13" s="6">
        <v>3242</v>
      </c>
      <c r="F13" s="6">
        <v>664</v>
      </c>
      <c r="G13" s="6">
        <v>9</v>
      </c>
      <c r="H13" s="6">
        <v>375224</v>
      </c>
      <c r="I13" s="6">
        <v>353</v>
      </c>
      <c r="J13" s="6">
        <v>380168</v>
      </c>
    </row>
    <row r="14" spans="1:10" ht="14.55" customHeight="1" x14ac:dyDescent="0.25">
      <c r="A14" s="4" t="s">
        <v>56</v>
      </c>
      <c r="B14" s="4" t="s">
        <v>215</v>
      </c>
      <c r="C14" s="6">
        <v>279</v>
      </c>
      <c r="D14" s="6">
        <v>0</v>
      </c>
      <c r="E14" s="6">
        <v>965</v>
      </c>
      <c r="F14" s="6">
        <v>215</v>
      </c>
      <c r="G14" s="6">
        <v>4</v>
      </c>
      <c r="H14" s="6">
        <v>265990</v>
      </c>
      <c r="I14" s="6">
        <v>155</v>
      </c>
      <c r="J14" s="6">
        <v>267608</v>
      </c>
    </row>
    <row r="15" spans="1:10" ht="14.55" customHeight="1" x14ac:dyDescent="0.25">
      <c r="A15" s="4" t="s">
        <v>56</v>
      </c>
      <c r="B15" s="4" t="s">
        <v>216</v>
      </c>
      <c r="C15" s="6">
        <v>32</v>
      </c>
      <c r="D15" s="6">
        <v>0</v>
      </c>
      <c r="E15" s="6">
        <v>45</v>
      </c>
      <c r="F15" s="6">
        <v>22</v>
      </c>
      <c r="G15" s="6">
        <v>0</v>
      </c>
      <c r="H15" s="6">
        <v>17699</v>
      </c>
      <c r="I15" s="6">
        <v>7</v>
      </c>
      <c r="J15" s="6">
        <v>17805</v>
      </c>
    </row>
    <row r="16" spans="1:10" ht="14.55" customHeight="1" x14ac:dyDescent="0.25">
      <c r="A16" s="4" t="s">
        <v>56</v>
      </c>
      <c r="B16" s="4" t="s">
        <v>217</v>
      </c>
      <c r="C16" s="6">
        <v>25</v>
      </c>
      <c r="D16" s="6">
        <v>0</v>
      </c>
      <c r="E16" s="6">
        <v>38</v>
      </c>
      <c r="F16" s="6">
        <v>11</v>
      </c>
      <c r="G16" s="6">
        <v>0</v>
      </c>
      <c r="H16" s="6">
        <v>10935</v>
      </c>
      <c r="I16" s="6">
        <v>3</v>
      </c>
      <c r="J16" s="6">
        <v>11012</v>
      </c>
    </row>
    <row r="17" spans="1:10" ht="14.55" customHeight="1" x14ac:dyDescent="0.25">
      <c r="A17" s="4" t="s">
        <v>56</v>
      </c>
      <c r="B17" s="4" t="s">
        <v>218</v>
      </c>
      <c r="C17" s="6">
        <v>25</v>
      </c>
      <c r="D17" s="6">
        <v>0</v>
      </c>
      <c r="E17" s="6">
        <v>18</v>
      </c>
      <c r="F17" s="6">
        <v>4</v>
      </c>
      <c r="G17" s="6">
        <v>0</v>
      </c>
      <c r="H17" s="6">
        <v>6192</v>
      </c>
      <c r="I17" s="6">
        <v>78</v>
      </c>
      <c r="J17" s="6">
        <v>6317</v>
      </c>
    </row>
    <row r="18" spans="1:10" ht="14.55" customHeight="1" x14ac:dyDescent="0.25">
      <c r="A18" s="4" t="s">
        <v>56</v>
      </c>
      <c r="B18" s="4" t="s">
        <v>219</v>
      </c>
      <c r="C18" s="6">
        <v>82</v>
      </c>
      <c r="D18" s="6">
        <v>0</v>
      </c>
      <c r="E18" s="6">
        <v>66</v>
      </c>
      <c r="F18" s="6">
        <v>26</v>
      </c>
      <c r="G18" s="6">
        <v>7</v>
      </c>
      <c r="H18" s="6">
        <v>42648</v>
      </c>
      <c r="I18" s="6">
        <v>292</v>
      </c>
      <c r="J18" s="6">
        <v>43121</v>
      </c>
    </row>
    <row r="19" spans="1:10" ht="14.55" customHeight="1" x14ac:dyDescent="0.25">
      <c r="A19" s="4" t="s">
        <v>56</v>
      </c>
      <c r="B19" s="4" t="s">
        <v>220</v>
      </c>
      <c r="C19" s="6">
        <v>197</v>
      </c>
      <c r="D19" s="6">
        <v>0</v>
      </c>
      <c r="E19" s="6">
        <v>211</v>
      </c>
      <c r="F19" s="6">
        <v>47</v>
      </c>
      <c r="G19" s="6">
        <v>7</v>
      </c>
      <c r="H19" s="6">
        <v>37497</v>
      </c>
      <c r="I19" s="6">
        <v>649</v>
      </c>
      <c r="J19" s="6">
        <v>38608</v>
      </c>
    </row>
    <row r="20" spans="1:10" ht="14.55" customHeight="1" x14ac:dyDescent="0.25">
      <c r="A20" s="4" t="s">
        <v>56</v>
      </c>
      <c r="B20" s="4" t="s">
        <v>221</v>
      </c>
      <c r="C20" s="6">
        <v>45280</v>
      </c>
      <c r="D20" s="6">
        <v>22</v>
      </c>
      <c r="E20" s="6">
        <v>31685</v>
      </c>
      <c r="F20" s="6">
        <v>19991</v>
      </c>
      <c r="G20" s="6">
        <v>2190</v>
      </c>
      <c r="H20" s="6">
        <v>7989</v>
      </c>
      <c r="I20" s="6">
        <v>12502</v>
      </c>
      <c r="J20" s="6">
        <v>119659</v>
      </c>
    </row>
    <row r="21" spans="1:10" ht="14.55" customHeight="1" x14ac:dyDescent="0.25">
      <c r="A21" s="4" t="s">
        <v>56</v>
      </c>
      <c r="B21" s="4" t="s">
        <v>222</v>
      </c>
      <c r="C21" s="6">
        <v>13439556</v>
      </c>
      <c r="D21" s="6">
        <v>353</v>
      </c>
      <c r="E21" s="6">
        <v>4525970</v>
      </c>
      <c r="F21" s="6">
        <v>1450882</v>
      </c>
      <c r="G21" s="6">
        <v>83519</v>
      </c>
      <c r="H21" s="6">
        <v>1180636</v>
      </c>
      <c r="I21" s="6">
        <v>1123463</v>
      </c>
      <c r="J21" s="6">
        <v>21804379</v>
      </c>
    </row>
    <row r="22" spans="1:10" ht="14.55" customHeight="1" x14ac:dyDescent="0.25">
      <c r="A22" s="4" t="s">
        <v>56</v>
      </c>
      <c r="B22" s="4" t="s">
        <v>223</v>
      </c>
      <c r="C22" s="6">
        <v>57039</v>
      </c>
      <c r="D22" s="6">
        <v>22</v>
      </c>
      <c r="E22" s="6">
        <v>58159</v>
      </c>
      <c r="F22" s="6">
        <v>24975</v>
      </c>
      <c r="G22" s="6">
        <v>4971</v>
      </c>
      <c r="H22" s="6">
        <v>15321</v>
      </c>
      <c r="I22" s="6">
        <v>451401</v>
      </c>
      <c r="J22" s="6">
        <v>611888</v>
      </c>
    </row>
    <row r="23" spans="1:10" ht="14.55" customHeight="1" x14ac:dyDescent="0.25">
      <c r="A23" s="4" t="s">
        <v>56</v>
      </c>
      <c r="B23" s="4" t="s">
        <v>224</v>
      </c>
      <c r="C23" s="6">
        <v>1866197</v>
      </c>
      <c r="D23" s="6">
        <v>146</v>
      </c>
      <c r="E23" s="6">
        <v>1070985</v>
      </c>
      <c r="F23" s="6">
        <v>295637</v>
      </c>
      <c r="G23" s="6">
        <v>22538</v>
      </c>
      <c r="H23" s="6">
        <v>433267</v>
      </c>
      <c r="I23" s="6">
        <v>2198294</v>
      </c>
      <c r="J23" s="6">
        <v>5887064</v>
      </c>
    </row>
    <row r="24" spans="1:10" ht="14.55" customHeight="1" x14ac:dyDescent="0.25">
      <c r="A24" s="4" t="s">
        <v>56</v>
      </c>
      <c r="B24" s="4" t="s">
        <v>225</v>
      </c>
      <c r="C24" s="6">
        <v>21</v>
      </c>
      <c r="D24" s="6">
        <v>0</v>
      </c>
      <c r="E24" s="6">
        <v>112</v>
      </c>
      <c r="F24" s="6">
        <v>28</v>
      </c>
      <c r="G24" s="6">
        <v>0</v>
      </c>
      <c r="H24" s="6">
        <v>17215</v>
      </c>
      <c r="I24" s="6">
        <v>404</v>
      </c>
      <c r="J24" s="6">
        <v>17780</v>
      </c>
    </row>
    <row r="25" spans="1:10" ht="14.55" customHeight="1" x14ac:dyDescent="0.25">
      <c r="A25" s="4" t="s">
        <v>56</v>
      </c>
      <c r="B25" s="4" t="s">
        <v>226</v>
      </c>
      <c r="C25" s="6">
        <v>12535</v>
      </c>
      <c r="D25" s="6">
        <v>0</v>
      </c>
      <c r="E25" s="6">
        <v>13136</v>
      </c>
      <c r="F25" s="6">
        <v>3499</v>
      </c>
      <c r="G25" s="6">
        <v>591</v>
      </c>
      <c r="H25" s="6">
        <v>106245</v>
      </c>
      <c r="I25" s="6">
        <v>51404</v>
      </c>
      <c r="J25" s="6">
        <v>187410</v>
      </c>
    </row>
    <row r="26" spans="1:10" ht="14.55" customHeight="1" x14ac:dyDescent="0.25">
      <c r="A26" s="4" t="s">
        <v>56</v>
      </c>
      <c r="B26" s="4" t="s">
        <v>227</v>
      </c>
      <c r="C26" s="6">
        <v>701</v>
      </c>
      <c r="D26" s="6">
        <v>4</v>
      </c>
      <c r="E26" s="6">
        <v>79294</v>
      </c>
      <c r="F26" s="6">
        <v>13867</v>
      </c>
      <c r="G26" s="6">
        <v>48</v>
      </c>
      <c r="H26" s="6">
        <v>11422</v>
      </c>
      <c r="I26" s="6">
        <v>1199</v>
      </c>
      <c r="J26" s="6">
        <v>106535</v>
      </c>
    </row>
    <row r="27" spans="1:10" ht="14.55" customHeight="1" x14ac:dyDescent="0.25">
      <c r="A27" s="4" t="s">
        <v>56</v>
      </c>
      <c r="B27" s="4" t="s">
        <v>228</v>
      </c>
      <c r="C27" s="6">
        <v>431</v>
      </c>
      <c r="D27" s="6">
        <v>4</v>
      </c>
      <c r="E27" s="6">
        <v>1</v>
      </c>
      <c r="F27" s="6">
        <v>120980</v>
      </c>
      <c r="G27" s="6">
        <v>2352</v>
      </c>
      <c r="H27" s="6">
        <v>29842</v>
      </c>
      <c r="I27" s="6">
        <v>12283</v>
      </c>
      <c r="J27" s="6">
        <v>165893</v>
      </c>
    </row>
    <row r="28" spans="1:10" ht="14.55" customHeight="1" x14ac:dyDescent="0.25">
      <c r="A28" s="4" t="s">
        <v>56</v>
      </c>
      <c r="B28" s="4" t="s">
        <v>229</v>
      </c>
      <c r="C28" s="6">
        <v>500</v>
      </c>
      <c r="D28" s="6">
        <v>1</v>
      </c>
      <c r="E28" s="6">
        <v>0</v>
      </c>
      <c r="F28" s="6">
        <v>0</v>
      </c>
      <c r="G28" s="6">
        <v>100114</v>
      </c>
      <c r="H28" s="6">
        <v>15412</v>
      </c>
      <c r="I28" s="6">
        <v>16643</v>
      </c>
      <c r="J28" s="6">
        <v>132670</v>
      </c>
    </row>
    <row r="29" spans="1:10" ht="14.55" customHeight="1" x14ac:dyDescent="0.25">
      <c r="A29" s="4" t="s">
        <v>56</v>
      </c>
      <c r="B29" s="4" t="s">
        <v>230</v>
      </c>
      <c r="C29" s="6">
        <v>3509</v>
      </c>
      <c r="D29" s="6">
        <v>16</v>
      </c>
      <c r="E29" s="6">
        <v>1099533</v>
      </c>
      <c r="F29" s="6">
        <v>104107</v>
      </c>
      <c r="G29" s="6">
        <v>2812</v>
      </c>
      <c r="H29" s="6">
        <v>73597</v>
      </c>
      <c r="I29" s="6">
        <v>2379</v>
      </c>
      <c r="J29" s="6">
        <v>1285953</v>
      </c>
    </row>
    <row r="30" spans="1:10" ht="14.55" customHeight="1" x14ac:dyDescent="0.25">
      <c r="A30" s="4" t="s">
        <v>57</v>
      </c>
      <c r="B30" s="4" t="s">
        <v>206</v>
      </c>
      <c r="C30" s="6">
        <v>4685611</v>
      </c>
      <c r="D30" s="6">
        <v>613</v>
      </c>
      <c r="E30" s="6">
        <v>1429071</v>
      </c>
      <c r="F30" s="6">
        <v>534295</v>
      </c>
      <c r="G30" s="6">
        <v>18927</v>
      </c>
      <c r="H30" s="6">
        <v>313307</v>
      </c>
      <c r="I30" s="6">
        <v>59431</v>
      </c>
      <c r="J30" s="6">
        <v>7041255</v>
      </c>
    </row>
    <row r="31" spans="1:10" ht="14.55" customHeight="1" x14ac:dyDescent="0.25">
      <c r="A31" s="4" t="s">
        <v>57</v>
      </c>
      <c r="B31" s="4" t="s">
        <v>207</v>
      </c>
      <c r="C31" s="6">
        <v>286113</v>
      </c>
      <c r="D31" s="6">
        <v>239</v>
      </c>
      <c r="E31" s="6">
        <v>93458</v>
      </c>
      <c r="F31" s="6">
        <v>47476</v>
      </c>
      <c r="G31" s="6">
        <v>1526</v>
      </c>
      <c r="H31" s="6">
        <v>25130</v>
      </c>
      <c r="I31" s="6">
        <v>32256</v>
      </c>
      <c r="J31" s="6">
        <v>486198</v>
      </c>
    </row>
    <row r="32" spans="1:10" ht="14.55" customHeight="1" x14ac:dyDescent="0.25">
      <c r="A32" s="4" t="s">
        <v>57</v>
      </c>
      <c r="B32" s="4" t="s">
        <v>208</v>
      </c>
      <c r="C32" s="6">
        <v>6371</v>
      </c>
      <c r="D32" s="6">
        <v>62</v>
      </c>
      <c r="E32" s="6">
        <v>67107</v>
      </c>
      <c r="F32" s="6">
        <v>53171</v>
      </c>
      <c r="G32" s="6">
        <v>3770</v>
      </c>
      <c r="H32" s="6">
        <v>9887</v>
      </c>
      <c r="I32" s="6">
        <v>25111</v>
      </c>
      <c r="J32" s="6">
        <v>165479</v>
      </c>
    </row>
    <row r="33" spans="1:10" ht="14.55" customHeight="1" x14ac:dyDescent="0.25">
      <c r="A33" s="4" t="s">
        <v>57</v>
      </c>
      <c r="B33" s="4" t="s">
        <v>209</v>
      </c>
      <c r="C33" s="6">
        <v>3586163</v>
      </c>
      <c r="D33" s="6">
        <v>982</v>
      </c>
      <c r="E33" s="6">
        <v>1694747</v>
      </c>
      <c r="F33" s="6">
        <v>699873</v>
      </c>
      <c r="G33" s="6">
        <v>71413</v>
      </c>
      <c r="H33" s="6">
        <v>498788</v>
      </c>
      <c r="I33" s="6">
        <v>1050939</v>
      </c>
      <c r="J33" s="6">
        <v>7602905</v>
      </c>
    </row>
    <row r="34" spans="1:10" ht="14.55" customHeight="1" x14ac:dyDescent="0.25">
      <c r="A34" s="4" t="s">
        <v>57</v>
      </c>
      <c r="B34" s="4" t="s">
        <v>210</v>
      </c>
      <c r="C34" s="6">
        <v>4</v>
      </c>
      <c r="D34" s="6">
        <v>119</v>
      </c>
      <c r="E34" s="6">
        <v>0</v>
      </c>
      <c r="F34" s="6">
        <v>0</v>
      </c>
      <c r="G34" s="6">
        <v>0</v>
      </c>
      <c r="H34" s="6">
        <v>57</v>
      </c>
      <c r="I34" s="6">
        <v>9</v>
      </c>
      <c r="J34" s="6">
        <v>189</v>
      </c>
    </row>
    <row r="35" spans="1:10" ht="14.55" customHeight="1" x14ac:dyDescent="0.25">
      <c r="A35" s="4" t="s">
        <v>57</v>
      </c>
      <c r="B35" s="4" t="s">
        <v>211</v>
      </c>
      <c r="C35" s="6">
        <v>8318</v>
      </c>
      <c r="D35" s="6">
        <v>997</v>
      </c>
      <c r="E35" s="6">
        <v>2790546</v>
      </c>
      <c r="F35" s="6">
        <v>1334568</v>
      </c>
      <c r="G35" s="6">
        <v>58628</v>
      </c>
      <c r="H35" s="6">
        <v>300810</v>
      </c>
      <c r="I35" s="6">
        <v>421271</v>
      </c>
      <c r="J35" s="6">
        <v>4915138</v>
      </c>
    </row>
    <row r="36" spans="1:10" ht="14.55" customHeight="1" x14ac:dyDescent="0.25">
      <c r="A36" s="4" t="s">
        <v>57</v>
      </c>
      <c r="B36" s="4" t="s">
        <v>212</v>
      </c>
      <c r="C36" s="6">
        <v>11727</v>
      </c>
      <c r="D36" s="6">
        <v>657</v>
      </c>
      <c r="E36" s="6">
        <v>948907</v>
      </c>
      <c r="F36" s="6">
        <v>263620</v>
      </c>
      <c r="G36" s="6">
        <v>5748</v>
      </c>
      <c r="H36" s="6">
        <v>207808</v>
      </c>
      <c r="I36" s="6">
        <v>240630</v>
      </c>
      <c r="J36" s="6">
        <v>1679097</v>
      </c>
    </row>
    <row r="37" spans="1:10" ht="14.55" customHeight="1" x14ac:dyDescent="0.25">
      <c r="A37" s="4" t="s">
        <v>57</v>
      </c>
      <c r="B37" s="4" t="s">
        <v>213</v>
      </c>
      <c r="C37" s="6">
        <v>906</v>
      </c>
      <c r="D37" s="6">
        <v>3</v>
      </c>
      <c r="E37" s="6">
        <v>1249</v>
      </c>
      <c r="F37" s="6">
        <v>476</v>
      </c>
      <c r="G37" s="6">
        <v>106</v>
      </c>
      <c r="H37" s="6">
        <v>343923</v>
      </c>
      <c r="I37" s="6">
        <v>7104</v>
      </c>
      <c r="J37" s="6">
        <v>353767</v>
      </c>
    </row>
    <row r="38" spans="1:10" ht="14.55" customHeight="1" x14ac:dyDescent="0.25">
      <c r="A38" s="4" t="s">
        <v>57</v>
      </c>
      <c r="B38" s="4" t="s">
        <v>214</v>
      </c>
      <c r="C38" s="6">
        <v>964</v>
      </c>
      <c r="D38" s="6">
        <v>4</v>
      </c>
      <c r="E38" s="6">
        <v>4235</v>
      </c>
      <c r="F38" s="6">
        <v>930</v>
      </c>
      <c r="G38" s="6">
        <v>23</v>
      </c>
      <c r="H38" s="6">
        <v>364803</v>
      </c>
      <c r="I38" s="6">
        <v>366</v>
      </c>
      <c r="J38" s="6">
        <v>371325</v>
      </c>
    </row>
    <row r="39" spans="1:10" ht="14.55" customHeight="1" x14ac:dyDescent="0.25">
      <c r="A39" s="4" t="s">
        <v>57</v>
      </c>
      <c r="B39" s="4" t="s">
        <v>215</v>
      </c>
      <c r="C39" s="6">
        <v>331</v>
      </c>
      <c r="D39" s="6">
        <v>1</v>
      </c>
      <c r="E39" s="6">
        <v>1108</v>
      </c>
      <c r="F39" s="6">
        <v>236</v>
      </c>
      <c r="G39" s="6">
        <v>0</v>
      </c>
      <c r="H39" s="6">
        <v>253751</v>
      </c>
      <c r="I39" s="6">
        <v>124</v>
      </c>
      <c r="J39" s="6">
        <v>255551</v>
      </c>
    </row>
    <row r="40" spans="1:10" ht="14.55" customHeight="1" x14ac:dyDescent="0.25">
      <c r="A40" s="4" t="s">
        <v>57</v>
      </c>
      <c r="B40" s="4" t="s">
        <v>216</v>
      </c>
      <c r="C40" s="6">
        <v>42</v>
      </c>
      <c r="D40" s="6">
        <v>0</v>
      </c>
      <c r="E40" s="6">
        <v>88</v>
      </c>
      <c r="F40" s="6">
        <v>24</v>
      </c>
      <c r="G40" s="6">
        <v>0</v>
      </c>
      <c r="H40" s="6">
        <v>19092</v>
      </c>
      <c r="I40" s="6">
        <v>8</v>
      </c>
      <c r="J40" s="6">
        <v>19254</v>
      </c>
    </row>
    <row r="41" spans="1:10" ht="14.55" customHeight="1" x14ac:dyDescent="0.25">
      <c r="A41" s="4" t="s">
        <v>57</v>
      </c>
      <c r="B41" s="4" t="s">
        <v>217</v>
      </c>
      <c r="C41" s="6">
        <v>35</v>
      </c>
      <c r="D41" s="6">
        <v>0</v>
      </c>
      <c r="E41" s="6">
        <v>32</v>
      </c>
      <c r="F41" s="6">
        <v>7</v>
      </c>
      <c r="G41" s="6">
        <v>0</v>
      </c>
      <c r="H41" s="6">
        <v>11163</v>
      </c>
      <c r="I41" s="6">
        <v>4</v>
      </c>
      <c r="J41" s="6">
        <v>11241</v>
      </c>
    </row>
    <row r="42" spans="1:10" ht="14.55" customHeight="1" x14ac:dyDescent="0.25">
      <c r="A42" s="4" t="s">
        <v>57</v>
      </c>
      <c r="B42" s="4" t="s">
        <v>218</v>
      </c>
      <c r="C42" s="6">
        <v>18</v>
      </c>
      <c r="D42" s="6">
        <v>0</v>
      </c>
      <c r="E42" s="6">
        <v>19</v>
      </c>
      <c r="F42" s="6">
        <v>5</v>
      </c>
      <c r="G42" s="6">
        <v>1</v>
      </c>
      <c r="H42" s="6">
        <v>6621</v>
      </c>
      <c r="I42" s="6">
        <v>88</v>
      </c>
      <c r="J42" s="6">
        <v>6752</v>
      </c>
    </row>
    <row r="43" spans="1:10" ht="14.55" customHeight="1" x14ac:dyDescent="0.25">
      <c r="A43" s="4" t="s">
        <v>57</v>
      </c>
      <c r="B43" s="4" t="s">
        <v>219</v>
      </c>
      <c r="C43" s="6">
        <v>85</v>
      </c>
      <c r="D43" s="6">
        <v>0</v>
      </c>
      <c r="E43" s="6">
        <v>83</v>
      </c>
      <c r="F43" s="6">
        <v>34</v>
      </c>
      <c r="G43" s="6">
        <v>5</v>
      </c>
      <c r="H43" s="6">
        <v>43966</v>
      </c>
      <c r="I43" s="6">
        <v>369</v>
      </c>
      <c r="J43" s="6">
        <v>44542</v>
      </c>
    </row>
    <row r="44" spans="1:10" ht="14.55" customHeight="1" x14ac:dyDescent="0.25">
      <c r="A44" s="4" t="s">
        <v>57</v>
      </c>
      <c r="B44" s="4" t="s">
        <v>220</v>
      </c>
      <c r="C44" s="6">
        <v>447</v>
      </c>
      <c r="D44" s="6">
        <v>1</v>
      </c>
      <c r="E44" s="6">
        <v>298</v>
      </c>
      <c r="F44" s="6">
        <v>88</v>
      </c>
      <c r="G44" s="6">
        <v>8</v>
      </c>
      <c r="H44" s="6">
        <v>38182</v>
      </c>
      <c r="I44" s="6">
        <v>839</v>
      </c>
      <c r="J44" s="6">
        <v>39863</v>
      </c>
    </row>
    <row r="45" spans="1:10" ht="14.55" customHeight="1" x14ac:dyDescent="0.25">
      <c r="A45" s="4" t="s">
        <v>57</v>
      </c>
      <c r="B45" s="4" t="s">
        <v>221</v>
      </c>
      <c r="C45" s="6">
        <v>37921</v>
      </c>
      <c r="D45" s="6">
        <v>105</v>
      </c>
      <c r="E45" s="6">
        <v>26504</v>
      </c>
      <c r="F45" s="6">
        <v>17441</v>
      </c>
      <c r="G45" s="6">
        <v>1988</v>
      </c>
      <c r="H45" s="6">
        <v>7056</v>
      </c>
      <c r="I45" s="6">
        <v>8778</v>
      </c>
      <c r="J45" s="6">
        <v>99793</v>
      </c>
    </row>
    <row r="46" spans="1:10" ht="14.55" customHeight="1" x14ac:dyDescent="0.25">
      <c r="A46" s="4" t="s">
        <v>57</v>
      </c>
      <c r="B46" s="4" t="s">
        <v>222</v>
      </c>
      <c r="C46" s="6">
        <v>12562802</v>
      </c>
      <c r="D46" s="6">
        <v>1308</v>
      </c>
      <c r="E46" s="6">
        <v>4405242</v>
      </c>
      <c r="F46" s="6">
        <v>1397642</v>
      </c>
      <c r="G46" s="6">
        <v>83806</v>
      </c>
      <c r="H46" s="6">
        <v>1165908</v>
      </c>
      <c r="I46" s="6">
        <v>1097076</v>
      </c>
      <c r="J46" s="6">
        <v>20713784</v>
      </c>
    </row>
    <row r="47" spans="1:10" ht="14.55" customHeight="1" x14ac:dyDescent="0.25">
      <c r="A47" s="4" t="s">
        <v>57</v>
      </c>
      <c r="B47" s="4" t="s">
        <v>223</v>
      </c>
      <c r="C47" s="6">
        <v>59597</v>
      </c>
      <c r="D47" s="6">
        <v>90</v>
      </c>
      <c r="E47" s="6">
        <v>59335</v>
      </c>
      <c r="F47" s="6">
        <v>26089</v>
      </c>
      <c r="G47" s="6">
        <v>5347</v>
      </c>
      <c r="H47" s="6">
        <v>16340</v>
      </c>
      <c r="I47" s="6">
        <v>425690</v>
      </c>
      <c r="J47" s="6">
        <v>592488</v>
      </c>
    </row>
    <row r="48" spans="1:10" ht="14.55" customHeight="1" x14ac:dyDescent="0.25">
      <c r="A48" s="4" t="s">
        <v>57</v>
      </c>
      <c r="B48" s="4" t="s">
        <v>224</v>
      </c>
      <c r="C48" s="6">
        <v>1814184</v>
      </c>
      <c r="D48" s="6">
        <v>699</v>
      </c>
      <c r="E48" s="6">
        <v>1031406</v>
      </c>
      <c r="F48" s="6">
        <v>294027</v>
      </c>
      <c r="G48" s="6">
        <v>23136</v>
      </c>
      <c r="H48" s="6">
        <v>414173</v>
      </c>
      <c r="I48" s="6">
        <v>1847385</v>
      </c>
      <c r="J48" s="6">
        <v>5425010</v>
      </c>
    </row>
    <row r="49" spans="1:10" ht="14.55" customHeight="1" x14ac:dyDescent="0.25">
      <c r="A49" s="4" t="s">
        <v>57</v>
      </c>
      <c r="B49" s="4" t="s">
        <v>225</v>
      </c>
      <c r="C49" s="6">
        <v>146</v>
      </c>
      <c r="D49" s="6">
        <v>0</v>
      </c>
      <c r="E49" s="6">
        <v>134</v>
      </c>
      <c r="F49" s="6">
        <v>63</v>
      </c>
      <c r="G49" s="6">
        <v>12</v>
      </c>
      <c r="H49" s="6">
        <v>16037</v>
      </c>
      <c r="I49" s="6">
        <v>404</v>
      </c>
      <c r="J49" s="6">
        <v>16796</v>
      </c>
    </row>
    <row r="50" spans="1:10" ht="14.55" customHeight="1" x14ac:dyDescent="0.25">
      <c r="A50" s="4" t="s">
        <v>57</v>
      </c>
      <c r="B50" s="4" t="s">
        <v>226</v>
      </c>
      <c r="C50" s="6">
        <v>32234</v>
      </c>
      <c r="D50" s="6">
        <v>11</v>
      </c>
      <c r="E50" s="6">
        <v>29780</v>
      </c>
      <c r="F50" s="6">
        <v>8853</v>
      </c>
      <c r="G50" s="6">
        <v>1122</v>
      </c>
      <c r="H50" s="6">
        <v>101592</v>
      </c>
      <c r="I50" s="6">
        <v>86737</v>
      </c>
      <c r="J50" s="6">
        <v>260329</v>
      </c>
    </row>
    <row r="51" spans="1:10" ht="14.55" customHeight="1" x14ac:dyDescent="0.25">
      <c r="A51" s="4" t="s">
        <v>57</v>
      </c>
      <c r="B51" s="4" t="s">
        <v>227</v>
      </c>
      <c r="C51" s="6">
        <v>553</v>
      </c>
      <c r="D51" s="6">
        <v>14</v>
      </c>
      <c r="E51" s="6">
        <v>75789</v>
      </c>
      <c r="F51" s="6">
        <v>13748</v>
      </c>
      <c r="G51" s="6">
        <v>45</v>
      </c>
      <c r="H51" s="6">
        <v>10700</v>
      </c>
      <c r="I51" s="6">
        <v>1013</v>
      </c>
      <c r="J51" s="6">
        <v>101862</v>
      </c>
    </row>
    <row r="52" spans="1:10" ht="14.55" customHeight="1" x14ac:dyDescent="0.25">
      <c r="A52" s="4" t="s">
        <v>57</v>
      </c>
      <c r="B52" s="4" t="s">
        <v>228</v>
      </c>
      <c r="C52" s="6">
        <v>394</v>
      </c>
      <c r="D52" s="6">
        <v>19</v>
      </c>
      <c r="E52" s="6">
        <v>2</v>
      </c>
      <c r="F52" s="6">
        <v>120670</v>
      </c>
      <c r="G52" s="6">
        <v>2409</v>
      </c>
      <c r="H52" s="6">
        <v>33146</v>
      </c>
      <c r="I52" s="6">
        <v>11647</v>
      </c>
      <c r="J52" s="6">
        <v>168287</v>
      </c>
    </row>
    <row r="53" spans="1:10" ht="14.55" customHeight="1" x14ac:dyDescent="0.25">
      <c r="A53" s="4" t="s">
        <v>57</v>
      </c>
      <c r="B53" s="4" t="s">
        <v>229</v>
      </c>
      <c r="C53" s="6">
        <v>510</v>
      </c>
      <c r="D53" s="6">
        <v>5</v>
      </c>
      <c r="E53" s="6">
        <v>0</v>
      </c>
      <c r="F53" s="6">
        <v>0</v>
      </c>
      <c r="G53" s="6">
        <v>100229</v>
      </c>
      <c r="H53" s="6">
        <v>16964</v>
      </c>
      <c r="I53" s="6">
        <v>15890</v>
      </c>
      <c r="J53" s="6">
        <v>133598</v>
      </c>
    </row>
    <row r="54" spans="1:10" ht="14.55" customHeight="1" x14ac:dyDescent="0.25">
      <c r="A54" s="4" t="s">
        <v>57</v>
      </c>
      <c r="B54" s="4" t="s">
        <v>230</v>
      </c>
      <c r="C54" s="6">
        <v>3395</v>
      </c>
      <c r="D54" s="6">
        <v>74</v>
      </c>
      <c r="E54" s="6">
        <v>931730</v>
      </c>
      <c r="F54" s="6">
        <v>89452</v>
      </c>
      <c r="G54" s="6">
        <v>2624</v>
      </c>
      <c r="H54" s="6">
        <v>67338</v>
      </c>
      <c r="I54" s="6">
        <v>1663</v>
      </c>
      <c r="J54" s="6">
        <v>1096276</v>
      </c>
    </row>
    <row r="55" spans="1:10" ht="14.55" customHeight="1" x14ac:dyDescent="0.25">
      <c r="A55" s="4" t="s">
        <v>58</v>
      </c>
      <c r="B55" s="4" t="s">
        <v>206</v>
      </c>
      <c r="C55" s="6">
        <v>4662245</v>
      </c>
      <c r="D55" s="6">
        <v>12239</v>
      </c>
      <c r="E55" s="6">
        <v>1525167</v>
      </c>
      <c r="F55" s="6">
        <v>559988</v>
      </c>
      <c r="G55" s="6">
        <v>20630</v>
      </c>
      <c r="H55" s="6">
        <v>359766</v>
      </c>
      <c r="I55" s="6">
        <v>59883</v>
      </c>
      <c r="J55" s="6">
        <v>7199918</v>
      </c>
    </row>
    <row r="56" spans="1:10" ht="14.55" customHeight="1" x14ac:dyDescent="0.25">
      <c r="A56" s="4" t="s">
        <v>58</v>
      </c>
      <c r="B56" s="4" t="s">
        <v>207</v>
      </c>
      <c r="C56" s="6">
        <v>281230</v>
      </c>
      <c r="D56" s="6">
        <v>2833</v>
      </c>
      <c r="E56" s="6">
        <v>101555</v>
      </c>
      <c r="F56" s="6">
        <v>48658</v>
      </c>
      <c r="G56" s="6">
        <v>1553</v>
      </c>
      <c r="H56" s="6">
        <v>29459</v>
      </c>
      <c r="I56" s="6">
        <v>34932</v>
      </c>
      <c r="J56" s="6">
        <v>500220</v>
      </c>
    </row>
    <row r="57" spans="1:10" ht="14.55" customHeight="1" x14ac:dyDescent="0.25">
      <c r="A57" s="4" t="s">
        <v>58</v>
      </c>
      <c r="B57" s="4" t="s">
        <v>208</v>
      </c>
      <c r="C57" s="6">
        <v>6111</v>
      </c>
      <c r="D57" s="6">
        <v>355</v>
      </c>
      <c r="E57" s="6">
        <v>29286</v>
      </c>
      <c r="F57" s="6">
        <v>21809</v>
      </c>
      <c r="G57" s="6">
        <v>1320</v>
      </c>
      <c r="H57" s="6">
        <v>4380</v>
      </c>
      <c r="I57" s="6">
        <v>8399</v>
      </c>
      <c r="J57" s="6">
        <v>71660</v>
      </c>
    </row>
    <row r="58" spans="1:10" ht="14.55" customHeight="1" x14ac:dyDescent="0.25">
      <c r="A58" s="4" t="s">
        <v>58</v>
      </c>
      <c r="B58" s="4" t="s">
        <v>209</v>
      </c>
      <c r="C58" s="6">
        <v>3422679</v>
      </c>
      <c r="D58" s="6">
        <v>17620</v>
      </c>
      <c r="E58" s="6">
        <v>1706299</v>
      </c>
      <c r="F58" s="6">
        <v>684769</v>
      </c>
      <c r="G58" s="6">
        <v>73626</v>
      </c>
      <c r="H58" s="6">
        <v>549547</v>
      </c>
      <c r="I58" s="6">
        <v>1028643</v>
      </c>
      <c r="J58" s="6">
        <v>7483183</v>
      </c>
    </row>
    <row r="59" spans="1:10" ht="14.55" customHeight="1" x14ac:dyDescent="0.25">
      <c r="A59" s="4" t="s">
        <v>58</v>
      </c>
      <c r="B59" s="4" t="s">
        <v>210</v>
      </c>
      <c r="C59" s="6">
        <v>10</v>
      </c>
      <c r="D59" s="6">
        <v>1517</v>
      </c>
      <c r="E59" s="6">
        <v>0</v>
      </c>
      <c r="F59" s="6">
        <v>0</v>
      </c>
      <c r="G59" s="6">
        <v>0</v>
      </c>
      <c r="H59" s="6">
        <v>1309</v>
      </c>
      <c r="I59" s="6">
        <v>26</v>
      </c>
      <c r="J59" s="6">
        <v>2862</v>
      </c>
    </row>
    <row r="60" spans="1:10" ht="14.55" customHeight="1" x14ac:dyDescent="0.25">
      <c r="A60" s="4" t="s">
        <v>58</v>
      </c>
      <c r="B60" s="4" t="s">
        <v>211</v>
      </c>
      <c r="C60" s="6">
        <v>7224</v>
      </c>
      <c r="D60" s="6">
        <v>19325</v>
      </c>
      <c r="E60" s="6">
        <v>2818482</v>
      </c>
      <c r="F60" s="6">
        <v>1330716</v>
      </c>
      <c r="G60" s="6">
        <v>60053</v>
      </c>
      <c r="H60" s="6">
        <v>335902</v>
      </c>
      <c r="I60" s="6">
        <v>409171</v>
      </c>
      <c r="J60" s="6">
        <v>4980873</v>
      </c>
    </row>
    <row r="61" spans="1:10" ht="14.55" customHeight="1" x14ac:dyDescent="0.25">
      <c r="A61" s="4" t="s">
        <v>58</v>
      </c>
      <c r="B61" s="4" t="s">
        <v>212</v>
      </c>
      <c r="C61" s="6">
        <v>9623</v>
      </c>
      <c r="D61" s="6">
        <v>8382</v>
      </c>
      <c r="E61" s="6">
        <v>950168</v>
      </c>
      <c r="F61" s="6">
        <v>260986</v>
      </c>
      <c r="G61" s="6">
        <v>5671</v>
      </c>
      <c r="H61" s="6">
        <v>225718</v>
      </c>
      <c r="I61" s="6">
        <v>236544</v>
      </c>
      <c r="J61" s="6">
        <v>1697092</v>
      </c>
    </row>
    <row r="62" spans="1:10" ht="14.55" customHeight="1" x14ac:dyDescent="0.25">
      <c r="A62" s="4" t="s">
        <v>58</v>
      </c>
      <c r="B62" s="4" t="s">
        <v>213</v>
      </c>
      <c r="C62" s="6">
        <v>1256</v>
      </c>
      <c r="D62" s="6">
        <v>30</v>
      </c>
      <c r="E62" s="6">
        <v>1580</v>
      </c>
      <c r="F62" s="6">
        <v>553</v>
      </c>
      <c r="G62" s="6">
        <v>104</v>
      </c>
      <c r="H62" s="6">
        <v>381168</v>
      </c>
      <c r="I62" s="6">
        <v>8602</v>
      </c>
      <c r="J62" s="6">
        <v>393293</v>
      </c>
    </row>
    <row r="63" spans="1:10" ht="14.55" customHeight="1" x14ac:dyDescent="0.25">
      <c r="A63" s="4" t="s">
        <v>58</v>
      </c>
      <c r="B63" s="4" t="s">
        <v>214</v>
      </c>
      <c r="C63" s="6">
        <v>866</v>
      </c>
      <c r="D63" s="6">
        <v>39</v>
      </c>
      <c r="E63" s="6">
        <v>4416</v>
      </c>
      <c r="F63" s="6">
        <v>949</v>
      </c>
      <c r="G63" s="6">
        <v>23</v>
      </c>
      <c r="H63" s="6">
        <v>384895</v>
      </c>
      <c r="I63" s="6">
        <v>710</v>
      </c>
      <c r="J63" s="6">
        <v>391898</v>
      </c>
    </row>
    <row r="64" spans="1:10" ht="14.55" customHeight="1" x14ac:dyDescent="0.25">
      <c r="A64" s="4" t="s">
        <v>58</v>
      </c>
      <c r="B64" s="4" t="s">
        <v>215</v>
      </c>
      <c r="C64" s="6">
        <v>304</v>
      </c>
      <c r="D64" s="6">
        <v>13</v>
      </c>
      <c r="E64" s="6">
        <v>1277</v>
      </c>
      <c r="F64" s="6">
        <v>311</v>
      </c>
      <c r="G64" s="6">
        <v>8</v>
      </c>
      <c r="H64" s="6">
        <v>257278</v>
      </c>
      <c r="I64" s="6">
        <v>125</v>
      </c>
      <c r="J64" s="6">
        <v>259316</v>
      </c>
    </row>
    <row r="65" spans="1:10" ht="14.55" customHeight="1" x14ac:dyDescent="0.25">
      <c r="A65" s="4" t="s">
        <v>58</v>
      </c>
      <c r="B65" s="4" t="s">
        <v>216</v>
      </c>
      <c r="C65" s="6">
        <v>58</v>
      </c>
      <c r="D65" s="6">
        <v>1</v>
      </c>
      <c r="E65" s="6">
        <v>118</v>
      </c>
      <c r="F65" s="6">
        <v>32</v>
      </c>
      <c r="G65" s="6">
        <v>4</v>
      </c>
      <c r="H65" s="6">
        <v>21959</v>
      </c>
      <c r="I65" s="6">
        <v>38</v>
      </c>
      <c r="J65" s="6">
        <v>22210</v>
      </c>
    </row>
    <row r="66" spans="1:10" ht="14.55" customHeight="1" x14ac:dyDescent="0.25">
      <c r="A66" s="4" t="s">
        <v>58</v>
      </c>
      <c r="B66" s="4" t="s">
        <v>217</v>
      </c>
      <c r="C66" s="6">
        <v>9</v>
      </c>
      <c r="D66" s="6">
        <v>2</v>
      </c>
      <c r="E66" s="6">
        <v>29</v>
      </c>
      <c r="F66" s="6">
        <v>3</v>
      </c>
      <c r="G66" s="6">
        <v>0</v>
      </c>
      <c r="H66" s="6">
        <v>12755</v>
      </c>
      <c r="I66" s="6">
        <v>5</v>
      </c>
      <c r="J66" s="6">
        <v>12803</v>
      </c>
    </row>
    <row r="67" spans="1:10" ht="14.55" customHeight="1" x14ac:dyDescent="0.25">
      <c r="A67" s="4" t="s">
        <v>58</v>
      </c>
      <c r="B67" s="4" t="s">
        <v>218</v>
      </c>
      <c r="C67" s="6">
        <v>13</v>
      </c>
      <c r="D67" s="6">
        <v>0</v>
      </c>
      <c r="E67" s="6">
        <v>15</v>
      </c>
      <c r="F67" s="6">
        <v>7</v>
      </c>
      <c r="G67" s="6">
        <v>0</v>
      </c>
      <c r="H67" s="6">
        <v>7693</v>
      </c>
      <c r="I67" s="6">
        <v>99</v>
      </c>
      <c r="J67" s="6">
        <v>7827</v>
      </c>
    </row>
    <row r="68" spans="1:10" ht="14.55" customHeight="1" x14ac:dyDescent="0.25">
      <c r="A68" s="4" t="s">
        <v>58</v>
      </c>
      <c r="B68" s="4" t="s">
        <v>219</v>
      </c>
      <c r="C68" s="6">
        <v>94</v>
      </c>
      <c r="D68" s="6">
        <v>1</v>
      </c>
      <c r="E68" s="6">
        <v>85</v>
      </c>
      <c r="F68" s="6">
        <v>23</v>
      </c>
      <c r="G68" s="6">
        <v>11</v>
      </c>
      <c r="H68" s="6">
        <v>48954</v>
      </c>
      <c r="I68" s="6">
        <v>359</v>
      </c>
      <c r="J68" s="6">
        <v>49527</v>
      </c>
    </row>
    <row r="69" spans="1:10" ht="14.55" customHeight="1" x14ac:dyDescent="0.25">
      <c r="A69" s="4" t="s">
        <v>58</v>
      </c>
      <c r="B69" s="4" t="s">
        <v>220</v>
      </c>
      <c r="C69" s="6">
        <v>327</v>
      </c>
      <c r="D69" s="6">
        <v>1</v>
      </c>
      <c r="E69" s="6">
        <v>374</v>
      </c>
      <c r="F69" s="6">
        <v>168</v>
      </c>
      <c r="G69" s="6">
        <v>6</v>
      </c>
      <c r="H69" s="6">
        <v>41755</v>
      </c>
      <c r="I69" s="6">
        <v>956</v>
      </c>
      <c r="J69" s="6">
        <v>43587</v>
      </c>
    </row>
    <row r="70" spans="1:10" ht="14.55" customHeight="1" x14ac:dyDescent="0.25">
      <c r="A70" s="4" t="s">
        <v>58</v>
      </c>
      <c r="B70" s="4" t="s">
        <v>221</v>
      </c>
      <c r="C70" s="6">
        <v>32928</v>
      </c>
      <c r="D70" s="6">
        <v>1054</v>
      </c>
      <c r="E70" s="6">
        <v>23726</v>
      </c>
      <c r="F70" s="6">
        <v>15203</v>
      </c>
      <c r="G70" s="6">
        <v>1635</v>
      </c>
      <c r="H70" s="6">
        <v>7013</v>
      </c>
      <c r="I70" s="6">
        <v>5984</v>
      </c>
      <c r="J70" s="6">
        <v>87543</v>
      </c>
    </row>
    <row r="71" spans="1:10" ht="14.55" customHeight="1" x14ac:dyDescent="0.25">
      <c r="A71" s="4" t="s">
        <v>58</v>
      </c>
      <c r="B71" s="4" t="s">
        <v>222</v>
      </c>
      <c r="C71" s="6">
        <v>11862226</v>
      </c>
      <c r="D71" s="6">
        <v>26448</v>
      </c>
      <c r="E71" s="6">
        <v>4431972</v>
      </c>
      <c r="F71" s="6">
        <v>1390007</v>
      </c>
      <c r="G71" s="6">
        <v>86306</v>
      </c>
      <c r="H71" s="6">
        <v>1250372</v>
      </c>
      <c r="I71" s="6">
        <v>1142995</v>
      </c>
      <c r="J71" s="6">
        <v>20190326</v>
      </c>
    </row>
    <row r="72" spans="1:10" ht="14.55" customHeight="1" x14ac:dyDescent="0.25">
      <c r="A72" s="4" t="s">
        <v>58</v>
      </c>
      <c r="B72" s="4" t="s">
        <v>223</v>
      </c>
      <c r="C72" s="6">
        <v>55753</v>
      </c>
      <c r="D72" s="6">
        <v>1190</v>
      </c>
      <c r="E72" s="6">
        <v>56894</v>
      </c>
      <c r="F72" s="6">
        <v>25190</v>
      </c>
      <c r="G72" s="6">
        <v>4996</v>
      </c>
      <c r="H72" s="6">
        <v>17517</v>
      </c>
      <c r="I72" s="6">
        <v>411973</v>
      </c>
      <c r="J72" s="6">
        <v>573513</v>
      </c>
    </row>
    <row r="73" spans="1:10" ht="14.55" customHeight="1" x14ac:dyDescent="0.25">
      <c r="A73" s="4" t="s">
        <v>58</v>
      </c>
      <c r="B73" s="4" t="s">
        <v>224</v>
      </c>
      <c r="C73" s="6">
        <v>1753497</v>
      </c>
      <c r="D73" s="6">
        <v>10979</v>
      </c>
      <c r="E73" s="6">
        <v>1058833</v>
      </c>
      <c r="F73" s="6">
        <v>298357</v>
      </c>
      <c r="G73" s="6">
        <v>24301</v>
      </c>
      <c r="H73" s="6">
        <v>433565</v>
      </c>
      <c r="I73" s="6">
        <v>1868967</v>
      </c>
      <c r="J73" s="6">
        <v>5448499</v>
      </c>
    </row>
    <row r="74" spans="1:10" ht="14.55" customHeight="1" x14ac:dyDescent="0.25">
      <c r="A74" s="4" t="s">
        <v>58</v>
      </c>
      <c r="B74" s="4" t="s">
        <v>225</v>
      </c>
      <c r="C74" s="6">
        <v>115</v>
      </c>
      <c r="D74" s="6">
        <v>4</v>
      </c>
      <c r="E74" s="6">
        <v>155</v>
      </c>
      <c r="F74" s="6">
        <v>52</v>
      </c>
      <c r="G74" s="6">
        <v>5</v>
      </c>
      <c r="H74" s="6">
        <v>15580</v>
      </c>
      <c r="I74" s="6">
        <v>553</v>
      </c>
      <c r="J74" s="6">
        <v>16464</v>
      </c>
    </row>
    <row r="75" spans="1:10" ht="14.55" customHeight="1" x14ac:dyDescent="0.25">
      <c r="A75" s="4" t="s">
        <v>58</v>
      </c>
      <c r="B75" s="4" t="s">
        <v>226</v>
      </c>
      <c r="C75" s="6">
        <v>37101</v>
      </c>
      <c r="D75" s="6">
        <v>321</v>
      </c>
      <c r="E75" s="6">
        <v>40588</v>
      </c>
      <c r="F75" s="6">
        <v>12318</v>
      </c>
      <c r="G75" s="6">
        <v>1501</v>
      </c>
      <c r="H75" s="6">
        <v>103285</v>
      </c>
      <c r="I75" s="6">
        <v>118725</v>
      </c>
      <c r="J75" s="6">
        <v>313839</v>
      </c>
    </row>
    <row r="76" spans="1:10" ht="14.55" customHeight="1" x14ac:dyDescent="0.25">
      <c r="A76" s="4" t="s">
        <v>58</v>
      </c>
      <c r="B76" s="4" t="s">
        <v>227</v>
      </c>
      <c r="C76" s="6">
        <v>651</v>
      </c>
      <c r="D76" s="6">
        <v>295</v>
      </c>
      <c r="E76" s="6">
        <v>78302</v>
      </c>
      <c r="F76" s="6">
        <v>14780</v>
      </c>
      <c r="G76" s="6">
        <v>48</v>
      </c>
      <c r="H76" s="6">
        <v>11451</v>
      </c>
      <c r="I76" s="6">
        <v>1118</v>
      </c>
      <c r="J76" s="6">
        <v>106645</v>
      </c>
    </row>
    <row r="77" spans="1:10" ht="14.55" customHeight="1" x14ac:dyDescent="0.25">
      <c r="A77" s="4" t="s">
        <v>58</v>
      </c>
      <c r="B77" s="4" t="s">
        <v>228</v>
      </c>
      <c r="C77" s="6">
        <v>782</v>
      </c>
      <c r="D77" s="6">
        <v>765</v>
      </c>
      <c r="E77" s="6">
        <v>1</v>
      </c>
      <c r="F77" s="6">
        <v>121994</v>
      </c>
      <c r="G77" s="6">
        <v>2560</v>
      </c>
      <c r="H77" s="6">
        <v>40692</v>
      </c>
      <c r="I77" s="6">
        <v>11816</v>
      </c>
      <c r="J77" s="6">
        <v>178610</v>
      </c>
    </row>
    <row r="78" spans="1:10" ht="14.55" customHeight="1" x14ac:dyDescent="0.25">
      <c r="A78" s="4" t="s">
        <v>58</v>
      </c>
      <c r="B78" s="4" t="s">
        <v>229</v>
      </c>
      <c r="C78" s="6">
        <v>986</v>
      </c>
      <c r="D78" s="6">
        <v>607</v>
      </c>
      <c r="E78" s="6">
        <v>0</v>
      </c>
      <c r="F78" s="6">
        <v>0</v>
      </c>
      <c r="G78" s="6">
        <v>100806</v>
      </c>
      <c r="H78" s="6">
        <v>20775</v>
      </c>
      <c r="I78" s="6">
        <v>17058</v>
      </c>
      <c r="J78" s="6">
        <v>140232</v>
      </c>
    </row>
    <row r="79" spans="1:10" ht="14.55" customHeight="1" x14ac:dyDescent="0.25">
      <c r="A79" s="4" t="s">
        <v>58</v>
      </c>
      <c r="B79" s="4" t="s">
        <v>230</v>
      </c>
      <c r="C79" s="6">
        <v>1709</v>
      </c>
      <c r="D79" s="6">
        <v>2605</v>
      </c>
      <c r="E79" s="6">
        <v>722779</v>
      </c>
      <c r="F79" s="6">
        <v>68852</v>
      </c>
      <c r="G79" s="6">
        <v>2141</v>
      </c>
      <c r="H79" s="6">
        <v>58323</v>
      </c>
      <c r="I79" s="6">
        <v>1216</v>
      </c>
      <c r="J79" s="6">
        <v>857625</v>
      </c>
    </row>
    <row r="80" spans="1:10" ht="14.55" customHeight="1" x14ac:dyDescent="0.25">
      <c r="A80" s="4" t="s">
        <v>59</v>
      </c>
      <c r="B80" s="4" t="s">
        <v>206</v>
      </c>
      <c r="C80" s="6">
        <v>4427030</v>
      </c>
      <c r="D80" s="6">
        <v>1756299</v>
      </c>
      <c r="E80" s="6">
        <v>505852</v>
      </c>
      <c r="F80" s="6">
        <v>187560</v>
      </c>
      <c r="G80" s="6">
        <v>6097</v>
      </c>
      <c r="H80" s="6">
        <v>456529</v>
      </c>
      <c r="I80" s="6">
        <v>63472</v>
      </c>
      <c r="J80" s="6">
        <v>7402839</v>
      </c>
    </row>
    <row r="81" spans="1:10" ht="14.55" customHeight="1" x14ac:dyDescent="0.25">
      <c r="A81" s="4" t="s">
        <v>59</v>
      </c>
      <c r="B81" s="4" t="s">
        <v>207</v>
      </c>
      <c r="C81" s="6">
        <v>283173</v>
      </c>
      <c r="D81" s="6">
        <v>123168</v>
      </c>
      <c r="E81" s="6">
        <v>33829</v>
      </c>
      <c r="F81" s="6">
        <v>16587</v>
      </c>
      <c r="G81" s="6">
        <v>410</v>
      </c>
      <c r="H81" s="6">
        <v>37318</v>
      </c>
      <c r="I81" s="6">
        <v>37040</v>
      </c>
      <c r="J81" s="6">
        <v>531525</v>
      </c>
    </row>
    <row r="82" spans="1:10" ht="14.55" customHeight="1" x14ac:dyDescent="0.25">
      <c r="A82" s="4" t="s">
        <v>59</v>
      </c>
      <c r="B82" s="4" t="s">
        <v>208</v>
      </c>
      <c r="C82" s="6">
        <v>5926</v>
      </c>
      <c r="D82" s="6">
        <v>8797</v>
      </c>
      <c r="E82" s="6">
        <v>2472</v>
      </c>
      <c r="F82" s="6">
        <v>837</v>
      </c>
      <c r="G82" s="6">
        <v>10</v>
      </c>
      <c r="H82" s="6">
        <v>967</v>
      </c>
      <c r="I82" s="6">
        <v>578</v>
      </c>
      <c r="J82" s="6">
        <v>19587</v>
      </c>
    </row>
    <row r="83" spans="1:10" ht="14.55" customHeight="1" x14ac:dyDescent="0.25">
      <c r="A83" s="4" t="s">
        <v>59</v>
      </c>
      <c r="B83" s="4" t="s">
        <v>209</v>
      </c>
      <c r="C83" s="6">
        <v>3166377</v>
      </c>
      <c r="D83" s="6">
        <v>1894344</v>
      </c>
      <c r="E83" s="6">
        <v>531876</v>
      </c>
      <c r="F83" s="6">
        <v>210433</v>
      </c>
      <c r="G83" s="6">
        <v>22099</v>
      </c>
      <c r="H83" s="6">
        <v>675568</v>
      </c>
      <c r="I83" s="6">
        <v>1041288</v>
      </c>
      <c r="J83" s="6">
        <v>7541985</v>
      </c>
    </row>
    <row r="84" spans="1:10" ht="14.55" customHeight="1" x14ac:dyDescent="0.25">
      <c r="A84" s="4" t="s">
        <v>59</v>
      </c>
      <c r="B84" s="4" t="s">
        <v>210</v>
      </c>
      <c r="C84" s="6">
        <v>1038</v>
      </c>
      <c r="D84" s="6">
        <v>113141</v>
      </c>
      <c r="E84" s="6">
        <v>0</v>
      </c>
      <c r="F84" s="6">
        <v>0</v>
      </c>
      <c r="G84" s="6">
        <v>0</v>
      </c>
      <c r="H84" s="6">
        <v>67165</v>
      </c>
      <c r="I84" s="6">
        <v>9945</v>
      </c>
      <c r="J84" s="6">
        <v>191289</v>
      </c>
    </row>
    <row r="85" spans="1:10" ht="14.55" customHeight="1" x14ac:dyDescent="0.25">
      <c r="A85" s="4" t="s">
        <v>59</v>
      </c>
      <c r="B85" s="4" t="s">
        <v>211</v>
      </c>
      <c r="C85" s="6">
        <v>9165</v>
      </c>
      <c r="D85" s="6">
        <v>2905680</v>
      </c>
      <c r="E85" s="6">
        <v>933233</v>
      </c>
      <c r="F85" s="6">
        <v>432754</v>
      </c>
      <c r="G85" s="6">
        <v>17778</v>
      </c>
      <c r="H85" s="6">
        <v>416261</v>
      </c>
      <c r="I85" s="6">
        <v>413499</v>
      </c>
      <c r="J85" s="6">
        <v>5128370</v>
      </c>
    </row>
    <row r="86" spans="1:10" ht="14.55" customHeight="1" x14ac:dyDescent="0.25">
      <c r="A86" s="4" t="s">
        <v>59</v>
      </c>
      <c r="B86" s="4" t="s">
        <v>212</v>
      </c>
      <c r="C86" s="6">
        <v>8689</v>
      </c>
      <c r="D86" s="6">
        <v>879663</v>
      </c>
      <c r="E86" s="6">
        <v>316831</v>
      </c>
      <c r="F86" s="6">
        <v>79565</v>
      </c>
      <c r="G86" s="6">
        <v>1288</v>
      </c>
      <c r="H86" s="6">
        <v>273387</v>
      </c>
      <c r="I86" s="6">
        <v>245136</v>
      </c>
      <c r="J86" s="6">
        <v>1804559</v>
      </c>
    </row>
    <row r="87" spans="1:10" ht="14.55" customHeight="1" x14ac:dyDescent="0.25">
      <c r="A87" s="4" t="s">
        <v>59</v>
      </c>
      <c r="B87" s="4" t="s">
        <v>213</v>
      </c>
      <c r="C87" s="6">
        <v>619</v>
      </c>
      <c r="D87" s="6">
        <v>1533</v>
      </c>
      <c r="E87" s="6">
        <v>502</v>
      </c>
      <c r="F87" s="6">
        <v>153</v>
      </c>
      <c r="G87" s="6">
        <v>15</v>
      </c>
      <c r="H87" s="6">
        <v>454474</v>
      </c>
      <c r="I87" s="6">
        <v>8001</v>
      </c>
      <c r="J87" s="6">
        <v>465297</v>
      </c>
    </row>
    <row r="88" spans="1:10" ht="14.55" customHeight="1" x14ac:dyDescent="0.25">
      <c r="A88" s="4" t="s">
        <v>59</v>
      </c>
      <c r="B88" s="4" t="s">
        <v>214</v>
      </c>
      <c r="C88" s="6">
        <v>746</v>
      </c>
      <c r="D88" s="6">
        <v>4516</v>
      </c>
      <c r="E88" s="6">
        <v>1492</v>
      </c>
      <c r="F88" s="6">
        <v>305</v>
      </c>
      <c r="G88" s="6">
        <v>9</v>
      </c>
      <c r="H88" s="6">
        <v>428418</v>
      </c>
      <c r="I88" s="6">
        <v>525</v>
      </c>
      <c r="J88" s="6">
        <v>436011</v>
      </c>
    </row>
    <row r="89" spans="1:10" ht="14.55" customHeight="1" x14ac:dyDescent="0.25">
      <c r="A89" s="4" t="s">
        <v>59</v>
      </c>
      <c r="B89" s="4" t="s">
        <v>215</v>
      </c>
      <c r="C89" s="6">
        <v>182</v>
      </c>
      <c r="D89" s="6">
        <v>1317</v>
      </c>
      <c r="E89" s="6">
        <v>405</v>
      </c>
      <c r="F89" s="6">
        <v>83</v>
      </c>
      <c r="G89" s="6">
        <v>3</v>
      </c>
      <c r="H89" s="6">
        <v>274354</v>
      </c>
      <c r="I89" s="6">
        <v>93</v>
      </c>
      <c r="J89" s="6">
        <v>276437</v>
      </c>
    </row>
    <row r="90" spans="1:10" ht="14.55" customHeight="1" x14ac:dyDescent="0.25">
      <c r="A90" s="4" t="s">
        <v>59</v>
      </c>
      <c r="B90" s="4" t="s">
        <v>216</v>
      </c>
      <c r="C90" s="6">
        <v>90</v>
      </c>
      <c r="D90" s="6">
        <v>76</v>
      </c>
      <c r="E90" s="6">
        <v>89</v>
      </c>
      <c r="F90" s="6">
        <v>28</v>
      </c>
      <c r="G90" s="6">
        <v>2</v>
      </c>
      <c r="H90" s="6">
        <v>27924</v>
      </c>
      <c r="I90" s="6">
        <v>35</v>
      </c>
      <c r="J90" s="6">
        <v>28244</v>
      </c>
    </row>
    <row r="91" spans="1:10" ht="14.55" customHeight="1" x14ac:dyDescent="0.25">
      <c r="A91" s="4" t="s">
        <v>59</v>
      </c>
      <c r="B91" s="4" t="s">
        <v>217</v>
      </c>
      <c r="C91" s="6">
        <v>69</v>
      </c>
      <c r="D91" s="6">
        <v>45</v>
      </c>
      <c r="E91" s="6">
        <v>17</v>
      </c>
      <c r="F91" s="6">
        <v>5</v>
      </c>
      <c r="G91" s="6">
        <v>0</v>
      </c>
      <c r="H91" s="6">
        <v>16049</v>
      </c>
      <c r="I91" s="6">
        <v>12</v>
      </c>
      <c r="J91" s="6">
        <v>16197</v>
      </c>
    </row>
    <row r="92" spans="1:10" ht="14.55" customHeight="1" x14ac:dyDescent="0.25">
      <c r="A92" s="4" t="s">
        <v>59</v>
      </c>
      <c r="B92" s="4" t="s">
        <v>218</v>
      </c>
      <c r="C92" s="6">
        <v>19</v>
      </c>
      <c r="D92" s="6">
        <v>20</v>
      </c>
      <c r="E92" s="6">
        <v>8</v>
      </c>
      <c r="F92" s="6">
        <v>3</v>
      </c>
      <c r="G92" s="6">
        <v>0</v>
      </c>
      <c r="H92" s="6">
        <v>10059</v>
      </c>
      <c r="I92" s="6">
        <v>90</v>
      </c>
      <c r="J92" s="6">
        <v>10199</v>
      </c>
    </row>
    <row r="93" spans="1:10" ht="14.55" customHeight="1" x14ac:dyDescent="0.25">
      <c r="A93" s="4" t="s">
        <v>59</v>
      </c>
      <c r="B93" s="4" t="s">
        <v>219</v>
      </c>
      <c r="C93" s="6">
        <v>69</v>
      </c>
      <c r="D93" s="6">
        <v>119</v>
      </c>
      <c r="E93" s="6">
        <v>17</v>
      </c>
      <c r="F93" s="6">
        <v>5</v>
      </c>
      <c r="G93" s="6">
        <v>1</v>
      </c>
      <c r="H93" s="6">
        <v>58794</v>
      </c>
      <c r="I93" s="6">
        <v>358</v>
      </c>
      <c r="J93" s="6">
        <v>59363</v>
      </c>
    </row>
    <row r="94" spans="1:10" ht="14.55" customHeight="1" x14ac:dyDescent="0.25">
      <c r="A94" s="4" t="s">
        <v>59</v>
      </c>
      <c r="B94" s="4" t="s">
        <v>220</v>
      </c>
      <c r="C94" s="6">
        <v>449</v>
      </c>
      <c r="D94" s="6">
        <v>332</v>
      </c>
      <c r="E94" s="6">
        <v>122</v>
      </c>
      <c r="F94" s="6">
        <v>52</v>
      </c>
      <c r="G94" s="6">
        <v>2</v>
      </c>
      <c r="H94" s="6">
        <v>47309</v>
      </c>
      <c r="I94" s="6">
        <v>977</v>
      </c>
      <c r="J94" s="6">
        <v>49243</v>
      </c>
    </row>
    <row r="95" spans="1:10" ht="14.55" customHeight="1" x14ac:dyDescent="0.25">
      <c r="A95" s="4" t="s">
        <v>59</v>
      </c>
      <c r="B95" s="4" t="s">
        <v>221</v>
      </c>
      <c r="C95" s="6">
        <v>32069</v>
      </c>
      <c r="D95" s="6">
        <v>32506</v>
      </c>
      <c r="E95" s="6">
        <v>6718</v>
      </c>
      <c r="F95" s="6">
        <v>3716</v>
      </c>
      <c r="G95" s="6">
        <v>336</v>
      </c>
      <c r="H95" s="6">
        <v>8299</v>
      </c>
      <c r="I95" s="6">
        <v>4482</v>
      </c>
      <c r="J95" s="6">
        <v>88126</v>
      </c>
    </row>
    <row r="96" spans="1:10" ht="14.55" customHeight="1" x14ac:dyDescent="0.25">
      <c r="A96" s="4" t="s">
        <v>59</v>
      </c>
      <c r="B96" s="4" t="s">
        <v>222</v>
      </c>
      <c r="C96" s="6">
        <v>10876784</v>
      </c>
      <c r="D96" s="6">
        <v>4154032</v>
      </c>
      <c r="E96" s="6">
        <v>1448957</v>
      </c>
      <c r="F96" s="6">
        <v>449912</v>
      </c>
      <c r="G96" s="6">
        <v>26062</v>
      </c>
      <c r="H96" s="6">
        <v>1429048</v>
      </c>
      <c r="I96" s="6">
        <v>1178472</v>
      </c>
      <c r="J96" s="6">
        <v>19563267</v>
      </c>
    </row>
    <row r="97" spans="1:10" ht="14.55" customHeight="1" x14ac:dyDescent="0.25">
      <c r="A97" s="4" t="s">
        <v>59</v>
      </c>
      <c r="B97" s="4" t="s">
        <v>223</v>
      </c>
      <c r="C97" s="6">
        <v>53666</v>
      </c>
      <c r="D97" s="6">
        <v>63079</v>
      </c>
      <c r="E97" s="6">
        <v>17264</v>
      </c>
      <c r="F97" s="6">
        <v>6953</v>
      </c>
      <c r="G97" s="6">
        <v>1193</v>
      </c>
      <c r="H97" s="6">
        <v>20428</v>
      </c>
      <c r="I97" s="6">
        <v>414693</v>
      </c>
      <c r="J97" s="6">
        <v>577276</v>
      </c>
    </row>
    <row r="98" spans="1:10" ht="14.55" customHeight="1" x14ac:dyDescent="0.25">
      <c r="A98" s="4" t="s">
        <v>59</v>
      </c>
      <c r="B98" s="4" t="s">
        <v>224</v>
      </c>
      <c r="C98" s="6">
        <v>1647205</v>
      </c>
      <c r="D98" s="6">
        <v>1087950</v>
      </c>
      <c r="E98" s="6">
        <v>350357</v>
      </c>
      <c r="F98" s="6">
        <v>94438</v>
      </c>
      <c r="G98" s="6">
        <v>6510</v>
      </c>
      <c r="H98" s="6">
        <v>529235</v>
      </c>
      <c r="I98" s="6">
        <v>1967620</v>
      </c>
      <c r="J98" s="6">
        <v>5683315</v>
      </c>
    </row>
    <row r="99" spans="1:10" ht="14.55" customHeight="1" x14ac:dyDescent="0.25">
      <c r="A99" s="4" t="s">
        <v>59</v>
      </c>
      <c r="B99" s="4" t="s">
        <v>225</v>
      </c>
      <c r="C99" s="6">
        <v>290</v>
      </c>
      <c r="D99" s="6">
        <v>618</v>
      </c>
      <c r="E99" s="6">
        <v>69</v>
      </c>
      <c r="F99" s="6">
        <v>16</v>
      </c>
      <c r="G99" s="6">
        <v>2</v>
      </c>
      <c r="H99" s="6">
        <v>9419</v>
      </c>
      <c r="I99" s="6">
        <v>1044</v>
      </c>
      <c r="J99" s="6">
        <v>11458</v>
      </c>
    </row>
    <row r="100" spans="1:10" ht="14.55" customHeight="1" x14ac:dyDescent="0.25">
      <c r="A100" s="4" t="s">
        <v>59</v>
      </c>
      <c r="B100" s="4" t="s">
        <v>226</v>
      </c>
      <c r="C100" s="6">
        <v>99838</v>
      </c>
      <c r="D100" s="6">
        <v>88438</v>
      </c>
      <c r="E100" s="6">
        <v>16599</v>
      </c>
      <c r="F100" s="6">
        <v>4351</v>
      </c>
      <c r="G100" s="6">
        <v>425</v>
      </c>
      <c r="H100" s="6">
        <v>97368</v>
      </c>
      <c r="I100" s="6">
        <v>166695</v>
      </c>
      <c r="J100" s="6">
        <v>473714</v>
      </c>
    </row>
    <row r="101" spans="1:10" ht="14.55" customHeight="1" x14ac:dyDescent="0.25">
      <c r="A101" s="4" t="s">
        <v>59</v>
      </c>
      <c r="B101" s="4" t="s">
        <v>227</v>
      </c>
      <c r="C101" s="6">
        <v>2241</v>
      </c>
      <c r="D101" s="6">
        <v>28223</v>
      </c>
      <c r="E101" s="6">
        <v>19940</v>
      </c>
      <c r="F101" s="6">
        <v>3514</v>
      </c>
      <c r="G101" s="6">
        <v>31</v>
      </c>
      <c r="H101" s="6">
        <v>5217</v>
      </c>
      <c r="I101" s="6">
        <v>832</v>
      </c>
      <c r="J101" s="6">
        <v>59998</v>
      </c>
    </row>
    <row r="102" spans="1:10" ht="14.55" customHeight="1" x14ac:dyDescent="0.25">
      <c r="A102" s="4" t="s">
        <v>59</v>
      </c>
      <c r="B102" s="4" t="s">
        <v>228</v>
      </c>
      <c r="C102" s="6">
        <v>1647</v>
      </c>
      <c r="D102" s="6">
        <v>14042</v>
      </c>
      <c r="E102" s="6">
        <v>1</v>
      </c>
      <c r="F102" s="6">
        <v>36480</v>
      </c>
      <c r="G102" s="6">
        <v>694</v>
      </c>
      <c r="H102" s="6">
        <v>17909</v>
      </c>
      <c r="I102" s="6">
        <v>6456</v>
      </c>
      <c r="J102" s="6">
        <v>77229</v>
      </c>
    </row>
    <row r="103" spans="1:10" ht="14.55" customHeight="1" x14ac:dyDescent="0.25">
      <c r="A103" s="4" t="s">
        <v>59</v>
      </c>
      <c r="B103" s="4" t="s">
        <v>229</v>
      </c>
      <c r="C103" s="6">
        <v>1495</v>
      </c>
      <c r="D103" s="6">
        <v>9326</v>
      </c>
      <c r="E103" s="6">
        <v>0</v>
      </c>
      <c r="F103" s="6">
        <v>0</v>
      </c>
      <c r="G103" s="6">
        <v>30246</v>
      </c>
      <c r="H103" s="6">
        <v>9703</v>
      </c>
      <c r="I103" s="6">
        <v>9170</v>
      </c>
      <c r="J103" s="6">
        <v>59940</v>
      </c>
    </row>
    <row r="104" spans="1:10" ht="14.55" customHeight="1" x14ac:dyDescent="0.25">
      <c r="A104" s="4" t="s">
        <v>59</v>
      </c>
      <c r="B104" s="4" t="s">
        <v>230</v>
      </c>
      <c r="C104" s="6">
        <v>691</v>
      </c>
      <c r="D104" s="6">
        <v>353145</v>
      </c>
      <c r="E104" s="6">
        <v>176843</v>
      </c>
      <c r="F104" s="6">
        <v>16555</v>
      </c>
      <c r="G104" s="6">
        <v>492</v>
      </c>
      <c r="H104" s="6">
        <v>46782</v>
      </c>
      <c r="I104" s="6">
        <v>932</v>
      </c>
      <c r="J104" s="6">
        <v>595440</v>
      </c>
    </row>
    <row r="105" spans="1:10" ht="14.55" customHeight="1" x14ac:dyDescent="0.25">
      <c r="A105" s="4" t="s">
        <v>60</v>
      </c>
      <c r="B105" s="4" t="s">
        <v>206</v>
      </c>
      <c r="C105" s="6">
        <v>2722365</v>
      </c>
      <c r="D105" s="6">
        <v>2302197</v>
      </c>
      <c r="E105" s="6"/>
      <c r="F105" s="6"/>
      <c r="G105" s="6"/>
      <c r="H105" s="6">
        <v>418057</v>
      </c>
      <c r="I105" s="6">
        <v>52669</v>
      </c>
      <c r="J105" s="6">
        <v>5495288</v>
      </c>
    </row>
    <row r="106" spans="1:10" ht="14.55" customHeight="1" x14ac:dyDescent="0.25">
      <c r="A106" s="4" t="s">
        <v>60</v>
      </c>
      <c r="B106" s="4" t="s">
        <v>207</v>
      </c>
      <c r="C106" s="6">
        <v>250778</v>
      </c>
      <c r="D106" s="6">
        <v>161707</v>
      </c>
      <c r="E106" s="6"/>
      <c r="F106" s="6"/>
      <c r="G106" s="6"/>
      <c r="H106" s="6">
        <v>34874</v>
      </c>
      <c r="I106" s="6">
        <v>38491</v>
      </c>
      <c r="J106" s="6">
        <v>485850</v>
      </c>
    </row>
    <row r="107" spans="1:10" ht="14.55" customHeight="1" x14ac:dyDescent="0.25">
      <c r="A107" s="4" t="s">
        <v>60</v>
      </c>
      <c r="B107" s="4" t="s">
        <v>208</v>
      </c>
      <c r="C107" s="6">
        <v>6065</v>
      </c>
      <c r="D107" s="6">
        <v>10562</v>
      </c>
      <c r="E107" s="6"/>
      <c r="F107" s="6"/>
      <c r="G107" s="6"/>
      <c r="H107" s="6">
        <v>1371</v>
      </c>
      <c r="I107" s="6">
        <v>976</v>
      </c>
      <c r="J107" s="6">
        <v>18974</v>
      </c>
    </row>
    <row r="108" spans="1:10" ht="14.55" customHeight="1" x14ac:dyDescent="0.25">
      <c r="A108" s="4" t="s">
        <v>60</v>
      </c>
      <c r="B108" s="4" t="s">
        <v>209</v>
      </c>
      <c r="C108" s="6">
        <v>3378628</v>
      </c>
      <c r="D108" s="6">
        <v>2716296</v>
      </c>
      <c r="E108" s="6"/>
      <c r="F108" s="6"/>
      <c r="G108" s="6"/>
      <c r="H108" s="6">
        <v>657207</v>
      </c>
      <c r="I108" s="6">
        <v>1106189</v>
      </c>
      <c r="J108" s="6">
        <v>7858320</v>
      </c>
    </row>
    <row r="109" spans="1:10" ht="14.55" customHeight="1" x14ac:dyDescent="0.25">
      <c r="A109" s="4" t="s">
        <v>60</v>
      </c>
      <c r="B109" s="4" t="s">
        <v>210</v>
      </c>
      <c r="C109" s="6">
        <v>1395</v>
      </c>
      <c r="D109" s="6">
        <v>190915</v>
      </c>
      <c r="E109" s="6"/>
      <c r="F109" s="6"/>
      <c r="G109" s="6"/>
      <c r="H109" s="6">
        <v>101873</v>
      </c>
      <c r="I109" s="6">
        <v>11454</v>
      </c>
      <c r="J109" s="6">
        <v>305637</v>
      </c>
    </row>
    <row r="110" spans="1:10" ht="14.55" customHeight="1" x14ac:dyDescent="0.25">
      <c r="A110" s="4" t="s">
        <v>60</v>
      </c>
      <c r="B110" s="4" t="s">
        <v>211</v>
      </c>
      <c r="C110" s="6">
        <v>12379</v>
      </c>
      <c r="D110" s="6">
        <v>3760105</v>
      </c>
      <c r="E110" s="6"/>
      <c r="F110" s="6"/>
      <c r="G110" s="6"/>
      <c r="H110" s="6">
        <v>416442</v>
      </c>
      <c r="I110" s="6">
        <v>437402</v>
      </c>
      <c r="J110" s="6">
        <v>4626328</v>
      </c>
    </row>
    <row r="111" spans="1:10" ht="14.55" customHeight="1" x14ac:dyDescent="0.25">
      <c r="A111" s="4" t="s">
        <v>60</v>
      </c>
      <c r="B111" s="4" t="s">
        <v>212</v>
      </c>
      <c r="C111" s="6">
        <v>10669</v>
      </c>
      <c r="D111" s="6">
        <v>1218007</v>
      </c>
      <c r="E111" s="6"/>
      <c r="F111" s="6"/>
      <c r="G111" s="6"/>
      <c r="H111" s="6">
        <v>276891</v>
      </c>
      <c r="I111" s="6">
        <v>297996</v>
      </c>
      <c r="J111" s="6">
        <v>1803563</v>
      </c>
    </row>
    <row r="112" spans="1:10" ht="14.55" customHeight="1" x14ac:dyDescent="0.25">
      <c r="A112" s="4" t="s">
        <v>60</v>
      </c>
      <c r="B112" s="4" t="s">
        <v>213</v>
      </c>
      <c r="C112" s="6">
        <v>595</v>
      </c>
      <c r="D112" s="6">
        <v>2413</v>
      </c>
      <c r="E112" s="6"/>
      <c r="F112" s="6"/>
      <c r="G112" s="6"/>
      <c r="H112" s="6">
        <v>419689</v>
      </c>
      <c r="I112" s="6">
        <v>5125</v>
      </c>
      <c r="J112" s="6">
        <v>427822</v>
      </c>
    </row>
    <row r="113" spans="1:10" ht="14.55" customHeight="1" x14ac:dyDescent="0.25">
      <c r="A113" s="4" t="s">
        <v>60</v>
      </c>
      <c r="B113" s="4" t="s">
        <v>214</v>
      </c>
      <c r="C113" s="6">
        <v>1256</v>
      </c>
      <c r="D113" s="6">
        <v>6954</v>
      </c>
      <c r="E113" s="6"/>
      <c r="F113" s="6"/>
      <c r="G113" s="6"/>
      <c r="H113" s="6">
        <v>401951</v>
      </c>
      <c r="I113" s="6">
        <v>588</v>
      </c>
      <c r="J113" s="6">
        <v>410749</v>
      </c>
    </row>
    <row r="114" spans="1:10" ht="14.55" customHeight="1" x14ac:dyDescent="0.25">
      <c r="A114" s="4" t="s">
        <v>60</v>
      </c>
      <c r="B114" s="4" t="s">
        <v>215</v>
      </c>
      <c r="C114" s="6">
        <v>154</v>
      </c>
      <c r="D114" s="6">
        <v>1848</v>
      </c>
      <c r="E114" s="6"/>
      <c r="F114" s="6"/>
      <c r="G114" s="6"/>
      <c r="H114" s="6">
        <v>246969</v>
      </c>
      <c r="I114" s="6">
        <v>52</v>
      </c>
      <c r="J114" s="6">
        <v>249023</v>
      </c>
    </row>
    <row r="115" spans="1:10" ht="14.55" customHeight="1" x14ac:dyDescent="0.25">
      <c r="A115" s="4" t="s">
        <v>60</v>
      </c>
      <c r="B115" s="4" t="s">
        <v>216</v>
      </c>
      <c r="C115" s="6">
        <v>16</v>
      </c>
      <c r="D115" s="6">
        <v>116</v>
      </c>
      <c r="E115" s="6"/>
      <c r="F115" s="6"/>
      <c r="G115" s="6"/>
      <c r="H115" s="6">
        <v>31785</v>
      </c>
      <c r="I115" s="6">
        <v>9</v>
      </c>
      <c r="J115" s="6">
        <v>31926</v>
      </c>
    </row>
    <row r="116" spans="1:10" ht="14.55" customHeight="1" x14ac:dyDescent="0.25">
      <c r="A116" s="4" t="s">
        <v>60</v>
      </c>
      <c r="B116" s="4" t="s">
        <v>217</v>
      </c>
      <c r="C116" s="6">
        <v>10</v>
      </c>
      <c r="D116" s="6">
        <v>40</v>
      </c>
      <c r="E116" s="6"/>
      <c r="F116" s="6"/>
      <c r="G116" s="6"/>
      <c r="H116" s="6">
        <v>17416</v>
      </c>
      <c r="I116" s="6">
        <v>3</v>
      </c>
      <c r="J116" s="6">
        <v>17469</v>
      </c>
    </row>
    <row r="117" spans="1:10" ht="14.55" customHeight="1" x14ac:dyDescent="0.25">
      <c r="A117" s="4" t="s">
        <v>60</v>
      </c>
      <c r="B117" s="4" t="s">
        <v>218</v>
      </c>
      <c r="C117" s="6">
        <v>14</v>
      </c>
      <c r="D117" s="6">
        <v>36</v>
      </c>
      <c r="E117" s="6"/>
      <c r="F117" s="6"/>
      <c r="G117" s="6"/>
      <c r="H117" s="6">
        <v>9359</v>
      </c>
      <c r="I117" s="6">
        <v>130</v>
      </c>
      <c r="J117" s="6">
        <v>9539</v>
      </c>
    </row>
    <row r="118" spans="1:10" ht="14.55" customHeight="1" x14ac:dyDescent="0.25">
      <c r="A118" s="4" t="s">
        <v>60</v>
      </c>
      <c r="B118" s="4" t="s">
        <v>219</v>
      </c>
      <c r="C118" s="6">
        <v>42</v>
      </c>
      <c r="D118" s="6">
        <v>104</v>
      </c>
      <c r="E118" s="6"/>
      <c r="F118" s="6"/>
      <c r="G118" s="6"/>
      <c r="H118" s="6">
        <v>47624</v>
      </c>
      <c r="I118" s="6">
        <v>180</v>
      </c>
      <c r="J118" s="6">
        <v>47950</v>
      </c>
    </row>
    <row r="119" spans="1:10" ht="14.55" customHeight="1" x14ac:dyDescent="0.25">
      <c r="A119" s="4" t="s">
        <v>60</v>
      </c>
      <c r="B119" s="4" t="s">
        <v>220</v>
      </c>
      <c r="C119" s="6">
        <v>161</v>
      </c>
      <c r="D119" s="6">
        <v>296</v>
      </c>
      <c r="E119" s="6"/>
      <c r="F119" s="6"/>
      <c r="G119" s="6"/>
      <c r="H119" s="6">
        <v>46364</v>
      </c>
      <c r="I119" s="6">
        <v>467</v>
      </c>
      <c r="J119" s="6">
        <v>47288</v>
      </c>
    </row>
    <row r="120" spans="1:10" ht="14.55" customHeight="1" x14ac:dyDescent="0.25">
      <c r="A120" s="4" t="s">
        <v>60</v>
      </c>
      <c r="B120" s="4" t="s">
        <v>221</v>
      </c>
      <c r="C120" s="6">
        <v>31469</v>
      </c>
      <c r="D120" s="6">
        <v>39827</v>
      </c>
      <c r="E120" s="6"/>
      <c r="F120" s="6"/>
      <c r="G120" s="6"/>
      <c r="H120" s="6">
        <v>7604</v>
      </c>
      <c r="I120" s="6">
        <v>3301</v>
      </c>
      <c r="J120" s="6">
        <v>82201</v>
      </c>
    </row>
    <row r="121" spans="1:10" ht="14.55" customHeight="1" x14ac:dyDescent="0.25">
      <c r="A121" s="4" t="s">
        <v>60</v>
      </c>
      <c r="B121" s="4" t="s">
        <v>222</v>
      </c>
      <c r="C121" s="6">
        <v>8114113</v>
      </c>
      <c r="D121" s="6">
        <v>5146513</v>
      </c>
      <c r="E121" s="6"/>
      <c r="F121" s="6"/>
      <c r="G121" s="6"/>
      <c r="H121" s="6">
        <v>1270554</v>
      </c>
      <c r="I121" s="6">
        <v>1163521</v>
      </c>
      <c r="J121" s="6">
        <v>15694701</v>
      </c>
    </row>
    <row r="122" spans="1:10" ht="14.55" customHeight="1" x14ac:dyDescent="0.25">
      <c r="A122" s="4" t="s">
        <v>60</v>
      </c>
      <c r="B122" s="4" t="s">
        <v>223</v>
      </c>
      <c r="C122" s="6">
        <v>46253</v>
      </c>
      <c r="D122" s="6">
        <v>81507</v>
      </c>
      <c r="E122" s="6"/>
      <c r="F122" s="6"/>
      <c r="G122" s="6"/>
      <c r="H122" s="6">
        <v>19589</v>
      </c>
      <c r="I122" s="6">
        <v>358655</v>
      </c>
      <c r="J122" s="6">
        <v>506004</v>
      </c>
    </row>
    <row r="123" spans="1:10" ht="14.55" customHeight="1" x14ac:dyDescent="0.25">
      <c r="A123" s="4" t="s">
        <v>60</v>
      </c>
      <c r="B123" s="4" t="s">
        <v>224</v>
      </c>
      <c r="C123" s="6">
        <v>1311134</v>
      </c>
      <c r="D123" s="6">
        <v>1385489</v>
      </c>
      <c r="E123" s="6"/>
      <c r="F123" s="6"/>
      <c r="G123" s="6"/>
      <c r="H123" s="6">
        <v>466413</v>
      </c>
      <c r="I123" s="6">
        <v>1946799</v>
      </c>
      <c r="J123" s="6">
        <v>5109835</v>
      </c>
    </row>
    <row r="124" spans="1:10" ht="14.55" customHeight="1" x14ac:dyDescent="0.25">
      <c r="A124" s="4" t="s">
        <v>60</v>
      </c>
      <c r="B124" s="4" t="s">
        <v>225</v>
      </c>
      <c r="C124" s="6">
        <v>176</v>
      </c>
      <c r="D124" s="6">
        <v>213</v>
      </c>
      <c r="E124" s="6"/>
      <c r="F124" s="6"/>
      <c r="G124" s="6"/>
      <c r="H124" s="6">
        <v>1126</v>
      </c>
      <c r="I124" s="6">
        <v>531</v>
      </c>
      <c r="J124" s="6">
        <v>2046</v>
      </c>
    </row>
    <row r="125" spans="1:10" ht="14.55" customHeight="1" x14ac:dyDescent="0.25">
      <c r="A125" s="4" t="s">
        <v>60</v>
      </c>
      <c r="B125" s="4" t="s">
        <v>226</v>
      </c>
      <c r="C125" s="6">
        <v>43207</v>
      </c>
      <c r="D125" s="6">
        <v>40056</v>
      </c>
      <c r="E125" s="6"/>
      <c r="F125" s="6"/>
      <c r="G125" s="6"/>
      <c r="H125" s="6">
        <v>14040</v>
      </c>
      <c r="I125" s="6">
        <v>76194</v>
      </c>
      <c r="J125" s="6">
        <v>173497</v>
      </c>
    </row>
    <row r="126" spans="1:10" ht="14.55" customHeight="1" x14ac:dyDescent="0.25">
      <c r="A126" s="4" t="s">
        <v>60</v>
      </c>
      <c r="B126" s="4" t="s">
        <v>227</v>
      </c>
      <c r="C126" s="6">
        <v>458</v>
      </c>
      <c r="D126" s="6">
        <v>6879</v>
      </c>
      <c r="E126" s="6"/>
      <c r="F126" s="6"/>
      <c r="G126" s="6"/>
      <c r="H126" s="6">
        <v>293</v>
      </c>
      <c r="I126" s="6">
        <v>141</v>
      </c>
      <c r="J126" s="6">
        <v>7771</v>
      </c>
    </row>
    <row r="127" spans="1:10" ht="14.55" customHeight="1" x14ac:dyDescent="0.25">
      <c r="A127" s="4" t="s">
        <v>60</v>
      </c>
      <c r="B127" s="4" t="s">
        <v>228</v>
      </c>
      <c r="C127" s="6">
        <v>0</v>
      </c>
      <c r="D127" s="6">
        <v>0</v>
      </c>
      <c r="E127" s="6"/>
      <c r="F127" s="6"/>
      <c r="G127" s="6"/>
      <c r="H127" s="6">
        <v>0</v>
      </c>
      <c r="I127" s="6">
        <v>0</v>
      </c>
      <c r="J127" s="6">
        <v>0</v>
      </c>
    </row>
    <row r="128" spans="1:10" ht="14.55" customHeight="1" x14ac:dyDescent="0.25">
      <c r="A128" s="4" t="s">
        <v>60</v>
      </c>
      <c r="B128" s="4" t="s">
        <v>229</v>
      </c>
      <c r="C128" s="6">
        <v>0</v>
      </c>
      <c r="D128" s="6">
        <v>0</v>
      </c>
      <c r="E128" s="6"/>
      <c r="F128" s="6"/>
      <c r="G128" s="6"/>
      <c r="H128" s="6">
        <v>0</v>
      </c>
      <c r="I128" s="6">
        <v>0</v>
      </c>
      <c r="J128" s="6">
        <v>0</v>
      </c>
    </row>
    <row r="129" spans="1:10" ht="14.55" customHeight="1" x14ac:dyDescent="0.25">
      <c r="A129" s="4" t="s">
        <v>60</v>
      </c>
      <c r="B129" s="4" t="s">
        <v>230</v>
      </c>
      <c r="C129" s="6">
        <v>94</v>
      </c>
      <c r="D129" s="6">
        <v>81273</v>
      </c>
      <c r="E129" s="6"/>
      <c r="F129" s="6"/>
      <c r="G129" s="6"/>
      <c r="H129" s="6">
        <v>5981</v>
      </c>
      <c r="I129" s="6">
        <v>167</v>
      </c>
      <c r="J129" s="6">
        <v>87515</v>
      </c>
    </row>
    <row r="130" spans="1:10" ht="14.55" customHeight="1" x14ac:dyDescent="0.25">
      <c r="A130" s="4" t="s">
        <v>61</v>
      </c>
      <c r="B130" s="4" t="s">
        <v>206</v>
      </c>
      <c r="C130" s="6">
        <v>720473</v>
      </c>
      <c r="D130" s="6">
        <v>741449</v>
      </c>
      <c r="E130" s="6"/>
      <c r="F130" s="6"/>
      <c r="G130" s="6"/>
      <c r="H130" s="6">
        <v>123624</v>
      </c>
      <c r="I130" s="6">
        <v>63430</v>
      </c>
      <c r="J130" s="6">
        <v>1648976</v>
      </c>
    </row>
    <row r="131" spans="1:10" ht="14.55" customHeight="1" x14ac:dyDescent="0.25">
      <c r="A131" s="4" t="s">
        <v>61</v>
      </c>
      <c r="B131" s="4" t="s">
        <v>207</v>
      </c>
      <c r="C131" s="6">
        <v>90008</v>
      </c>
      <c r="D131" s="6">
        <v>60044</v>
      </c>
      <c r="E131" s="6"/>
      <c r="F131" s="6"/>
      <c r="G131" s="6"/>
      <c r="H131" s="6">
        <v>10844</v>
      </c>
      <c r="I131" s="6">
        <v>34902</v>
      </c>
      <c r="J131" s="6">
        <v>195798</v>
      </c>
    </row>
    <row r="132" spans="1:10" ht="14.55" customHeight="1" x14ac:dyDescent="0.25">
      <c r="A132" s="4" t="s">
        <v>61</v>
      </c>
      <c r="B132" s="4" t="s">
        <v>208</v>
      </c>
      <c r="C132" s="6">
        <v>3900</v>
      </c>
      <c r="D132" s="6">
        <v>5215</v>
      </c>
      <c r="E132" s="6"/>
      <c r="F132" s="6"/>
      <c r="G132" s="6"/>
      <c r="H132" s="6">
        <v>807</v>
      </c>
      <c r="I132" s="6">
        <v>1549</v>
      </c>
      <c r="J132" s="6">
        <v>11471</v>
      </c>
    </row>
    <row r="133" spans="1:10" ht="14.55" customHeight="1" x14ac:dyDescent="0.25">
      <c r="A133" s="4" t="s">
        <v>61</v>
      </c>
      <c r="B133" s="4" t="s">
        <v>209</v>
      </c>
      <c r="C133" s="6">
        <v>1101811</v>
      </c>
      <c r="D133" s="6">
        <v>1075966</v>
      </c>
      <c r="E133" s="6"/>
      <c r="F133" s="6"/>
      <c r="G133" s="6"/>
      <c r="H133" s="6">
        <v>224052</v>
      </c>
      <c r="I133" s="6">
        <v>1133820</v>
      </c>
      <c r="J133" s="6">
        <v>3535649</v>
      </c>
    </row>
    <row r="134" spans="1:10" ht="14.55" customHeight="1" x14ac:dyDescent="0.25">
      <c r="A134" s="4" t="s">
        <v>61</v>
      </c>
      <c r="B134" s="4" t="s">
        <v>210</v>
      </c>
      <c r="C134" s="6">
        <v>409</v>
      </c>
      <c r="D134" s="6">
        <v>127885</v>
      </c>
      <c r="E134" s="6"/>
      <c r="F134" s="6"/>
      <c r="G134" s="6"/>
      <c r="H134" s="6">
        <v>42634</v>
      </c>
      <c r="I134" s="6">
        <v>12243</v>
      </c>
      <c r="J134" s="6">
        <v>183171</v>
      </c>
    </row>
    <row r="135" spans="1:10" ht="14.55" customHeight="1" x14ac:dyDescent="0.25">
      <c r="A135" s="4" t="s">
        <v>61</v>
      </c>
      <c r="B135" s="4" t="s">
        <v>211</v>
      </c>
      <c r="C135" s="6">
        <v>7210</v>
      </c>
      <c r="D135" s="6">
        <v>1520187</v>
      </c>
      <c r="E135" s="6"/>
      <c r="F135" s="6"/>
      <c r="G135" s="6"/>
      <c r="H135" s="6">
        <v>140813</v>
      </c>
      <c r="I135" s="6">
        <v>554024</v>
      </c>
      <c r="J135" s="6">
        <v>2222234</v>
      </c>
    </row>
    <row r="136" spans="1:10" ht="14.55" customHeight="1" x14ac:dyDescent="0.25">
      <c r="A136" s="4" t="s">
        <v>61</v>
      </c>
      <c r="B136" s="4" t="s">
        <v>212</v>
      </c>
      <c r="C136" s="6">
        <v>8446</v>
      </c>
      <c r="D136" s="6">
        <v>650609</v>
      </c>
      <c r="E136" s="6"/>
      <c r="F136" s="6"/>
      <c r="G136" s="6"/>
      <c r="H136" s="6">
        <v>113780</v>
      </c>
      <c r="I136" s="6">
        <v>456081</v>
      </c>
      <c r="J136" s="6">
        <v>1228916</v>
      </c>
    </row>
    <row r="137" spans="1:10" ht="14.55" customHeight="1" x14ac:dyDescent="0.25">
      <c r="A137" s="4" t="s">
        <v>61</v>
      </c>
      <c r="B137" s="4" t="s">
        <v>213</v>
      </c>
      <c r="C137" s="6">
        <v>309</v>
      </c>
      <c r="D137" s="6">
        <v>1065</v>
      </c>
      <c r="E137" s="6"/>
      <c r="F137" s="6"/>
      <c r="G137" s="6"/>
      <c r="H137" s="6">
        <v>150978</v>
      </c>
      <c r="I137" s="6">
        <v>3975</v>
      </c>
      <c r="J137" s="6">
        <v>156327</v>
      </c>
    </row>
    <row r="138" spans="1:10" ht="14.55" customHeight="1" x14ac:dyDescent="0.25">
      <c r="A138" s="4" t="s">
        <v>61</v>
      </c>
      <c r="B138" s="4" t="s">
        <v>214</v>
      </c>
      <c r="C138" s="6">
        <v>573</v>
      </c>
      <c r="D138" s="6">
        <v>3227</v>
      </c>
      <c r="E138" s="6"/>
      <c r="F138" s="6"/>
      <c r="G138" s="6"/>
      <c r="H138" s="6">
        <v>156566</v>
      </c>
      <c r="I138" s="6">
        <v>672</v>
      </c>
      <c r="J138" s="6">
        <v>161038</v>
      </c>
    </row>
    <row r="139" spans="1:10" ht="14.55" customHeight="1" x14ac:dyDescent="0.25">
      <c r="A139" s="4" t="s">
        <v>61</v>
      </c>
      <c r="B139" s="4" t="s">
        <v>215</v>
      </c>
      <c r="C139" s="6">
        <v>76</v>
      </c>
      <c r="D139" s="6">
        <v>992</v>
      </c>
      <c r="E139" s="6"/>
      <c r="F139" s="6"/>
      <c r="G139" s="6"/>
      <c r="H139" s="6">
        <v>87603</v>
      </c>
      <c r="I139" s="6">
        <v>159</v>
      </c>
      <c r="J139" s="6">
        <v>88830</v>
      </c>
    </row>
    <row r="140" spans="1:10" ht="14.55" customHeight="1" x14ac:dyDescent="0.25">
      <c r="A140" s="4" t="s">
        <v>61</v>
      </c>
      <c r="B140" s="4" t="s">
        <v>216</v>
      </c>
      <c r="C140" s="6">
        <v>5</v>
      </c>
      <c r="D140" s="6">
        <v>48</v>
      </c>
      <c r="E140" s="6"/>
      <c r="F140" s="6"/>
      <c r="G140" s="6"/>
      <c r="H140" s="6">
        <v>13376</v>
      </c>
      <c r="I140" s="6">
        <v>29</v>
      </c>
      <c r="J140" s="6">
        <v>13458</v>
      </c>
    </row>
    <row r="141" spans="1:10" ht="14.55" customHeight="1" x14ac:dyDescent="0.25">
      <c r="A141" s="4" t="s">
        <v>61</v>
      </c>
      <c r="B141" s="4" t="s">
        <v>217</v>
      </c>
      <c r="C141" s="6">
        <v>4</v>
      </c>
      <c r="D141" s="6">
        <v>17</v>
      </c>
      <c r="E141" s="6"/>
      <c r="F141" s="6"/>
      <c r="G141" s="6"/>
      <c r="H141" s="6">
        <v>6649</v>
      </c>
      <c r="I141" s="6">
        <v>7</v>
      </c>
      <c r="J141" s="6">
        <v>6677</v>
      </c>
    </row>
    <row r="142" spans="1:10" ht="14.55" customHeight="1" x14ac:dyDescent="0.25">
      <c r="A142" s="4" t="s">
        <v>61</v>
      </c>
      <c r="B142" s="4" t="s">
        <v>218</v>
      </c>
      <c r="C142" s="6">
        <v>9</v>
      </c>
      <c r="D142" s="6">
        <v>11</v>
      </c>
      <c r="E142" s="6"/>
      <c r="F142" s="6"/>
      <c r="G142" s="6"/>
      <c r="H142" s="6">
        <v>3421</v>
      </c>
      <c r="I142" s="6">
        <v>325</v>
      </c>
      <c r="J142" s="6">
        <v>3766</v>
      </c>
    </row>
    <row r="143" spans="1:10" ht="14.55" customHeight="1" x14ac:dyDescent="0.25">
      <c r="A143" s="4" t="s">
        <v>61</v>
      </c>
      <c r="B143" s="4" t="s">
        <v>219</v>
      </c>
      <c r="C143" s="6">
        <v>27</v>
      </c>
      <c r="D143" s="6">
        <v>37</v>
      </c>
      <c r="E143" s="6"/>
      <c r="F143" s="6"/>
      <c r="G143" s="6"/>
      <c r="H143" s="6">
        <v>15411</v>
      </c>
      <c r="I143" s="6">
        <v>164</v>
      </c>
      <c r="J143" s="6">
        <v>15639</v>
      </c>
    </row>
    <row r="144" spans="1:10" ht="14.55" customHeight="1" x14ac:dyDescent="0.25">
      <c r="A144" s="4" t="s">
        <v>61</v>
      </c>
      <c r="B144" s="4" t="s">
        <v>220</v>
      </c>
      <c r="C144" s="6">
        <v>104</v>
      </c>
      <c r="D144" s="6">
        <v>199</v>
      </c>
      <c r="E144" s="6"/>
      <c r="F144" s="6"/>
      <c r="G144" s="6"/>
      <c r="H144" s="6">
        <v>17458</v>
      </c>
      <c r="I144" s="6">
        <v>490</v>
      </c>
      <c r="J144" s="6">
        <v>18251</v>
      </c>
    </row>
    <row r="145" spans="1:10" ht="14.55" customHeight="1" x14ac:dyDescent="0.25">
      <c r="A145" s="4" t="s">
        <v>61</v>
      </c>
      <c r="B145" s="4" t="s">
        <v>221</v>
      </c>
      <c r="C145" s="6">
        <v>15698</v>
      </c>
      <c r="D145" s="6">
        <v>17293</v>
      </c>
      <c r="E145" s="6"/>
      <c r="F145" s="6"/>
      <c r="G145" s="6"/>
      <c r="H145" s="6">
        <v>2576</v>
      </c>
      <c r="I145" s="6">
        <v>2606</v>
      </c>
      <c r="J145" s="6">
        <v>38173</v>
      </c>
    </row>
    <row r="146" spans="1:10" ht="14.55" customHeight="1" x14ac:dyDescent="0.25">
      <c r="A146" s="4" t="s">
        <v>61</v>
      </c>
      <c r="B146" s="4" t="s">
        <v>222</v>
      </c>
      <c r="C146" s="6">
        <v>2710749</v>
      </c>
      <c r="D146" s="6">
        <v>1986636</v>
      </c>
      <c r="E146" s="6"/>
      <c r="F146" s="6"/>
      <c r="G146" s="6"/>
      <c r="H146" s="6">
        <v>437439</v>
      </c>
      <c r="I146" s="6">
        <v>1081252</v>
      </c>
      <c r="J146" s="6">
        <v>6216076</v>
      </c>
    </row>
    <row r="147" spans="1:10" ht="14.55" customHeight="1" x14ac:dyDescent="0.25">
      <c r="A147" s="4" t="s">
        <v>61</v>
      </c>
      <c r="B147" s="4" t="s">
        <v>223</v>
      </c>
      <c r="C147" s="6">
        <v>23309</v>
      </c>
      <c r="D147" s="6">
        <v>39545</v>
      </c>
      <c r="E147" s="6"/>
      <c r="F147" s="6"/>
      <c r="G147" s="6"/>
      <c r="H147" s="6">
        <v>7452</v>
      </c>
      <c r="I147" s="6">
        <v>211854</v>
      </c>
      <c r="J147" s="6">
        <v>282160</v>
      </c>
    </row>
    <row r="148" spans="1:10" ht="14.55" customHeight="1" x14ac:dyDescent="0.25">
      <c r="A148" s="4" t="s">
        <v>61</v>
      </c>
      <c r="B148" s="4" t="s">
        <v>224</v>
      </c>
      <c r="C148" s="6">
        <v>476183</v>
      </c>
      <c r="D148" s="6">
        <v>610801</v>
      </c>
      <c r="E148" s="6"/>
      <c r="F148" s="6"/>
      <c r="G148" s="6"/>
      <c r="H148" s="6">
        <v>162535</v>
      </c>
      <c r="I148" s="6">
        <v>1826476</v>
      </c>
      <c r="J148" s="6">
        <v>3075995</v>
      </c>
    </row>
    <row r="149" spans="1:10" ht="14.55" customHeight="1" x14ac:dyDescent="0.25">
      <c r="A149" s="4" t="s">
        <v>61</v>
      </c>
      <c r="B149" s="4" t="s">
        <v>225</v>
      </c>
      <c r="C149" s="6">
        <v>0</v>
      </c>
      <c r="D149" s="6">
        <v>0</v>
      </c>
      <c r="E149" s="6"/>
      <c r="F149" s="6"/>
      <c r="G149" s="6"/>
      <c r="H149" s="6">
        <v>0</v>
      </c>
      <c r="I149" s="6">
        <v>0</v>
      </c>
      <c r="J149" s="6">
        <v>0</v>
      </c>
    </row>
    <row r="150" spans="1:10" ht="14.55" customHeight="1" x14ac:dyDescent="0.25">
      <c r="A150" s="4" t="s">
        <v>61</v>
      </c>
      <c r="B150" s="4" t="s">
        <v>226</v>
      </c>
      <c r="C150" s="6">
        <v>0</v>
      </c>
      <c r="D150" s="6">
        <v>0</v>
      </c>
      <c r="E150" s="6"/>
      <c r="F150" s="6"/>
      <c r="G150" s="6"/>
      <c r="H150" s="6">
        <v>0</v>
      </c>
      <c r="I150" s="6">
        <v>0</v>
      </c>
      <c r="J150" s="6">
        <v>0</v>
      </c>
    </row>
    <row r="151" spans="1:10" ht="14.55" customHeight="1" x14ac:dyDescent="0.25">
      <c r="A151" s="4" t="s">
        <v>61</v>
      </c>
      <c r="B151" s="4" t="s">
        <v>227</v>
      </c>
      <c r="C151" s="6">
        <v>0</v>
      </c>
      <c r="D151" s="6">
        <v>0</v>
      </c>
      <c r="E151" s="6"/>
      <c r="F151" s="6"/>
      <c r="G151" s="6"/>
      <c r="H151" s="6">
        <v>0</v>
      </c>
      <c r="I151" s="6">
        <v>0</v>
      </c>
      <c r="J151" s="6">
        <v>0</v>
      </c>
    </row>
    <row r="152" spans="1:10" ht="14.55" customHeight="1" x14ac:dyDescent="0.25">
      <c r="A152" s="4" t="s">
        <v>61</v>
      </c>
      <c r="B152" s="4" t="s">
        <v>228</v>
      </c>
      <c r="C152" s="6">
        <v>0</v>
      </c>
      <c r="D152" s="6">
        <v>0</v>
      </c>
      <c r="E152" s="6"/>
      <c r="F152" s="6"/>
      <c r="G152" s="6"/>
      <c r="H152" s="6">
        <v>0</v>
      </c>
      <c r="I152" s="6">
        <v>0</v>
      </c>
      <c r="J152" s="6">
        <v>0</v>
      </c>
    </row>
    <row r="153" spans="1:10" ht="14.55" customHeight="1" x14ac:dyDescent="0.25">
      <c r="A153" s="4" t="s">
        <v>61</v>
      </c>
      <c r="B153" s="4" t="s">
        <v>229</v>
      </c>
      <c r="C153" s="6">
        <v>0</v>
      </c>
      <c r="D153" s="6">
        <v>0</v>
      </c>
      <c r="E153" s="6"/>
      <c r="F153" s="6"/>
      <c r="G153" s="6"/>
      <c r="H153" s="6">
        <v>0</v>
      </c>
      <c r="I153" s="6">
        <v>0</v>
      </c>
      <c r="J153" s="6">
        <v>0</v>
      </c>
    </row>
    <row r="154" spans="1:10" ht="14.55" customHeight="1" x14ac:dyDescent="0.25">
      <c r="A154" s="4" t="s">
        <v>61</v>
      </c>
      <c r="B154" s="4" t="s">
        <v>230</v>
      </c>
      <c r="C154" s="6">
        <v>0</v>
      </c>
      <c r="D154" s="6">
        <v>0</v>
      </c>
      <c r="E154" s="6"/>
      <c r="F154" s="6"/>
      <c r="G154" s="6"/>
      <c r="H154" s="6">
        <v>0</v>
      </c>
      <c r="I154" s="6">
        <v>0</v>
      </c>
      <c r="J154" s="6">
        <v>0</v>
      </c>
    </row>
    <row r="155" spans="1:10" ht="14.55" customHeight="1" x14ac:dyDescent="0.25">
      <c r="A155" s="4" t="s">
        <v>62</v>
      </c>
      <c r="B155" s="4" t="s">
        <v>206</v>
      </c>
      <c r="C155" s="6">
        <v>7491641</v>
      </c>
      <c r="D155" s="6">
        <v>3768796</v>
      </c>
      <c r="E155" s="6"/>
      <c r="F155" s="6"/>
      <c r="G155" s="6"/>
      <c r="H155" s="6">
        <v>687441</v>
      </c>
      <c r="I155" s="6">
        <v>80161</v>
      </c>
      <c r="J155" s="6">
        <v>12028039</v>
      </c>
    </row>
    <row r="156" spans="1:10" ht="14.55" customHeight="1" x14ac:dyDescent="0.25">
      <c r="A156" s="4" t="s">
        <v>62</v>
      </c>
      <c r="B156" s="4" t="s">
        <v>207</v>
      </c>
      <c r="C156" s="6">
        <v>400200</v>
      </c>
      <c r="D156" s="6">
        <v>212629</v>
      </c>
      <c r="E156" s="6"/>
      <c r="F156" s="6"/>
      <c r="G156" s="6"/>
      <c r="H156" s="6">
        <v>43492</v>
      </c>
      <c r="I156" s="6">
        <v>34920</v>
      </c>
      <c r="J156" s="6">
        <v>691241</v>
      </c>
    </row>
    <row r="157" spans="1:10" ht="14.55" customHeight="1" x14ac:dyDescent="0.25">
      <c r="A157" s="4" t="s">
        <v>62</v>
      </c>
      <c r="B157" s="4" t="s">
        <v>208</v>
      </c>
      <c r="C157" s="6">
        <v>12527</v>
      </c>
      <c r="D157" s="6">
        <v>19841</v>
      </c>
      <c r="E157" s="6"/>
      <c r="F157" s="6"/>
      <c r="G157" s="6"/>
      <c r="H157" s="6">
        <v>3246</v>
      </c>
      <c r="I157" s="6">
        <v>2021</v>
      </c>
      <c r="J157" s="6">
        <v>37635</v>
      </c>
    </row>
    <row r="158" spans="1:10" ht="14.55" customHeight="1" x14ac:dyDescent="0.25">
      <c r="A158" s="4" t="s">
        <v>62</v>
      </c>
      <c r="B158" s="4" t="s">
        <v>209</v>
      </c>
      <c r="C158" s="6">
        <v>3845016</v>
      </c>
      <c r="D158" s="6">
        <v>3030125</v>
      </c>
      <c r="E158" s="6"/>
      <c r="F158" s="6"/>
      <c r="G158" s="6"/>
      <c r="H158" s="6">
        <v>852721</v>
      </c>
      <c r="I158" s="6">
        <v>872922</v>
      </c>
      <c r="J158" s="6">
        <v>8600784</v>
      </c>
    </row>
    <row r="159" spans="1:10" ht="14.55" customHeight="1" x14ac:dyDescent="0.25">
      <c r="A159" s="4" t="s">
        <v>62</v>
      </c>
      <c r="B159" s="4" t="s">
        <v>210</v>
      </c>
      <c r="C159" s="6">
        <v>833</v>
      </c>
      <c r="D159" s="6">
        <v>248578</v>
      </c>
      <c r="E159" s="6"/>
      <c r="F159" s="6"/>
      <c r="G159" s="6"/>
      <c r="H159" s="6">
        <v>158107</v>
      </c>
      <c r="I159" s="6">
        <v>8892</v>
      </c>
      <c r="J159" s="6">
        <v>416410</v>
      </c>
    </row>
    <row r="160" spans="1:10" ht="14.55" customHeight="1" x14ac:dyDescent="0.25">
      <c r="A160" s="4" t="s">
        <v>62</v>
      </c>
      <c r="B160" s="4" t="s">
        <v>211</v>
      </c>
      <c r="C160" s="6">
        <v>13222</v>
      </c>
      <c r="D160" s="6">
        <v>5150836</v>
      </c>
      <c r="E160" s="6"/>
      <c r="F160" s="6"/>
      <c r="G160" s="6"/>
      <c r="H160" s="6">
        <v>513725</v>
      </c>
      <c r="I160" s="6">
        <v>430760</v>
      </c>
      <c r="J160" s="6">
        <v>6108543</v>
      </c>
    </row>
    <row r="161" spans="1:10" ht="14.55" customHeight="1" x14ac:dyDescent="0.25">
      <c r="A161" s="4" t="s">
        <v>62</v>
      </c>
      <c r="B161" s="4" t="s">
        <v>212</v>
      </c>
      <c r="C161" s="6">
        <v>12973</v>
      </c>
      <c r="D161" s="6">
        <v>1420662</v>
      </c>
      <c r="E161" s="6"/>
      <c r="F161" s="6"/>
      <c r="G161" s="6"/>
      <c r="H161" s="6">
        <v>318333</v>
      </c>
      <c r="I161" s="6">
        <v>190685</v>
      </c>
      <c r="J161" s="6">
        <v>1942653</v>
      </c>
    </row>
    <row r="162" spans="1:10" ht="14.55" customHeight="1" x14ac:dyDescent="0.25">
      <c r="A162" s="4" t="s">
        <v>62</v>
      </c>
      <c r="B162" s="4" t="s">
        <v>213</v>
      </c>
      <c r="C162" s="6">
        <v>1575</v>
      </c>
      <c r="D162" s="6">
        <v>2319</v>
      </c>
      <c r="E162" s="6"/>
      <c r="F162" s="6"/>
      <c r="G162" s="6"/>
      <c r="H162" s="6">
        <v>616867</v>
      </c>
      <c r="I162" s="6">
        <v>5114</v>
      </c>
      <c r="J162" s="6">
        <v>625875</v>
      </c>
    </row>
    <row r="163" spans="1:10" ht="14.55" customHeight="1" x14ac:dyDescent="0.25">
      <c r="A163" s="4" t="s">
        <v>62</v>
      </c>
      <c r="B163" s="4" t="s">
        <v>214</v>
      </c>
      <c r="C163" s="6">
        <v>1045</v>
      </c>
      <c r="D163" s="6">
        <v>6741</v>
      </c>
      <c r="E163" s="6"/>
      <c r="F163" s="6"/>
      <c r="G163" s="6"/>
      <c r="H163" s="6">
        <v>488545</v>
      </c>
      <c r="I163" s="6">
        <v>282</v>
      </c>
      <c r="J163" s="6">
        <v>496613</v>
      </c>
    </row>
    <row r="164" spans="1:10" ht="14.55" customHeight="1" x14ac:dyDescent="0.25">
      <c r="A164" s="4" t="s">
        <v>62</v>
      </c>
      <c r="B164" s="4" t="s">
        <v>215</v>
      </c>
      <c r="C164" s="6">
        <v>228</v>
      </c>
      <c r="D164" s="6">
        <v>2303</v>
      </c>
      <c r="E164" s="6"/>
      <c r="F164" s="6"/>
      <c r="G164" s="6"/>
      <c r="H164" s="6">
        <v>301807</v>
      </c>
      <c r="I164" s="6">
        <v>59</v>
      </c>
      <c r="J164" s="6">
        <v>304397</v>
      </c>
    </row>
    <row r="165" spans="1:10" ht="14.55" customHeight="1" x14ac:dyDescent="0.25">
      <c r="A165" s="4" t="s">
        <v>62</v>
      </c>
      <c r="B165" s="4" t="s">
        <v>216</v>
      </c>
      <c r="C165" s="6">
        <v>26</v>
      </c>
      <c r="D165" s="6">
        <v>104</v>
      </c>
      <c r="E165" s="6"/>
      <c r="F165" s="6"/>
      <c r="G165" s="6"/>
      <c r="H165" s="6">
        <v>42197</v>
      </c>
      <c r="I165" s="6">
        <v>11</v>
      </c>
      <c r="J165" s="6">
        <v>42338</v>
      </c>
    </row>
    <row r="166" spans="1:10" ht="14.55" customHeight="1" x14ac:dyDescent="0.25">
      <c r="A166" s="4" t="s">
        <v>62</v>
      </c>
      <c r="B166" s="4" t="s">
        <v>217</v>
      </c>
      <c r="C166" s="6">
        <v>14</v>
      </c>
      <c r="D166" s="6">
        <v>55</v>
      </c>
      <c r="E166" s="6"/>
      <c r="F166" s="6"/>
      <c r="G166" s="6"/>
      <c r="H166" s="6">
        <v>23550</v>
      </c>
      <c r="I166" s="6">
        <v>1</v>
      </c>
      <c r="J166" s="6">
        <v>23620</v>
      </c>
    </row>
    <row r="167" spans="1:10" ht="14.55" customHeight="1" x14ac:dyDescent="0.25">
      <c r="A167" s="4" t="s">
        <v>62</v>
      </c>
      <c r="B167" s="4" t="s">
        <v>218</v>
      </c>
      <c r="C167" s="6">
        <v>23</v>
      </c>
      <c r="D167" s="6">
        <v>27</v>
      </c>
      <c r="E167" s="6"/>
      <c r="F167" s="6"/>
      <c r="G167" s="6"/>
      <c r="H167" s="6">
        <v>13212</v>
      </c>
      <c r="I167" s="6">
        <v>76</v>
      </c>
      <c r="J167" s="6">
        <v>13338</v>
      </c>
    </row>
    <row r="168" spans="1:10" ht="14.55" customHeight="1" x14ac:dyDescent="0.25">
      <c r="A168" s="4" t="s">
        <v>62</v>
      </c>
      <c r="B168" s="4" t="s">
        <v>219</v>
      </c>
      <c r="C168" s="6">
        <v>78</v>
      </c>
      <c r="D168" s="6">
        <v>168</v>
      </c>
      <c r="E168" s="6"/>
      <c r="F168" s="6"/>
      <c r="G168" s="6"/>
      <c r="H168" s="6">
        <v>75146</v>
      </c>
      <c r="I168" s="6">
        <v>206</v>
      </c>
      <c r="J168" s="6">
        <v>75598</v>
      </c>
    </row>
    <row r="169" spans="1:10" ht="14.55" customHeight="1" x14ac:dyDescent="0.25">
      <c r="A169" s="4" t="s">
        <v>62</v>
      </c>
      <c r="B169" s="4" t="s">
        <v>220</v>
      </c>
      <c r="C169" s="6">
        <v>319</v>
      </c>
      <c r="D169" s="6">
        <v>521</v>
      </c>
      <c r="E169" s="6"/>
      <c r="F169" s="6"/>
      <c r="G169" s="6"/>
      <c r="H169" s="6">
        <v>62282</v>
      </c>
      <c r="I169" s="6">
        <v>554</v>
      </c>
      <c r="J169" s="6">
        <v>63676</v>
      </c>
    </row>
    <row r="170" spans="1:10" ht="14.55" customHeight="1" x14ac:dyDescent="0.25">
      <c r="A170" s="4" t="s">
        <v>62</v>
      </c>
      <c r="B170" s="4" t="s">
        <v>221</v>
      </c>
      <c r="C170" s="6">
        <v>35054</v>
      </c>
      <c r="D170" s="6">
        <v>45556</v>
      </c>
      <c r="E170" s="6"/>
      <c r="F170" s="6"/>
      <c r="G170" s="6"/>
      <c r="H170" s="6">
        <v>7709</v>
      </c>
      <c r="I170" s="6">
        <v>2363</v>
      </c>
      <c r="J170" s="6">
        <v>90682</v>
      </c>
    </row>
    <row r="171" spans="1:10" ht="14.55" customHeight="1" x14ac:dyDescent="0.25">
      <c r="A171" s="4" t="s">
        <v>62</v>
      </c>
      <c r="B171" s="4" t="s">
        <v>222</v>
      </c>
      <c r="C171" s="6">
        <v>14297895</v>
      </c>
      <c r="D171" s="6">
        <v>6875737</v>
      </c>
      <c r="E171" s="6"/>
      <c r="F171" s="6"/>
      <c r="G171" s="6"/>
      <c r="H171" s="6">
        <v>1661593</v>
      </c>
      <c r="I171" s="6">
        <v>1131226</v>
      </c>
      <c r="J171" s="6">
        <v>23966451</v>
      </c>
    </row>
    <row r="172" spans="1:10" ht="14.55" customHeight="1" x14ac:dyDescent="0.25">
      <c r="A172" s="4" t="s">
        <v>62</v>
      </c>
      <c r="B172" s="4" t="s">
        <v>223</v>
      </c>
      <c r="C172" s="6">
        <v>60393</v>
      </c>
      <c r="D172" s="6">
        <v>87714</v>
      </c>
      <c r="E172" s="6"/>
      <c r="F172" s="6"/>
      <c r="G172" s="6"/>
      <c r="H172" s="6">
        <v>20449</v>
      </c>
      <c r="I172" s="6">
        <v>326099</v>
      </c>
      <c r="J172" s="6">
        <v>494655</v>
      </c>
    </row>
    <row r="173" spans="1:10" ht="14.55" customHeight="1" x14ac:dyDescent="0.25">
      <c r="A173" s="4" t="s">
        <v>62</v>
      </c>
      <c r="B173" s="4" t="s">
        <v>224</v>
      </c>
      <c r="C173" s="6">
        <v>2173296</v>
      </c>
      <c r="D173" s="6">
        <v>1687885</v>
      </c>
      <c r="E173" s="6"/>
      <c r="F173" s="6"/>
      <c r="G173" s="6"/>
      <c r="H173" s="6">
        <v>547760</v>
      </c>
      <c r="I173" s="6">
        <v>1841543</v>
      </c>
      <c r="J173" s="6">
        <v>6250484</v>
      </c>
    </row>
    <row r="174" spans="1:10" ht="14.55" customHeight="1" x14ac:dyDescent="0.25">
      <c r="A174" s="4" t="s">
        <v>62</v>
      </c>
      <c r="B174" s="4" t="s">
        <v>225</v>
      </c>
      <c r="C174" s="6">
        <v>0</v>
      </c>
      <c r="D174" s="6">
        <v>0</v>
      </c>
      <c r="E174" s="6"/>
      <c r="F174" s="6"/>
      <c r="G174" s="6"/>
      <c r="H174" s="6">
        <v>0</v>
      </c>
      <c r="I174" s="6">
        <v>0</v>
      </c>
      <c r="J174" s="6">
        <v>0</v>
      </c>
    </row>
    <row r="175" spans="1:10" ht="14.55" customHeight="1" x14ac:dyDescent="0.25">
      <c r="A175" s="4" t="s">
        <v>62</v>
      </c>
      <c r="B175" s="4" t="s">
        <v>226</v>
      </c>
      <c r="C175" s="6">
        <v>0</v>
      </c>
      <c r="D175" s="6">
        <v>0</v>
      </c>
      <c r="E175" s="6"/>
      <c r="F175" s="6"/>
      <c r="G175" s="6"/>
      <c r="H175" s="6">
        <v>0</v>
      </c>
      <c r="I175" s="6">
        <v>0</v>
      </c>
      <c r="J175" s="6">
        <v>0</v>
      </c>
    </row>
    <row r="176" spans="1:10" ht="14.55" customHeight="1" x14ac:dyDescent="0.25">
      <c r="A176" s="4" t="s">
        <v>62</v>
      </c>
      <c r="B176" s="4" t="s">
        <v>227</v>
      </c>
      <c r="C176" s="6">
        <v>0</v>
      </c>
      <c r="D176" s="6">
        <v>0</v>
      </c>
      <c r="E176" s="6"/>
      <c r="F176" s="6"/>
      <c r="G176" s="6"/>
      <c r="H176" s="6">
        <v>0</v>
      </c>
      <c r="I176" s="6">
        <v>0</v>
      </c>
      <c r="J176" s="6">
        <v>0</v>
      </c>
    </row>
    <row r="177" spans="1:10" ht="14.55" customHeight="1" x14ac:dyDescent="0.25">
      <c r="A177" s="4" t="s">
        <v>62</v>
      </c>
      <c r="B177" s="4" t="s">
        <v>228</v>
      </c>
      <c r="C177" s="6">
        <v>0</v>
      </c>
      <c r="D177" s="6">
        <v>0</v>
      </c>
      <c r="E177" s="6"/>
      <c r="F177" s="6"/>
      <c r="G177" s="6"/>
      <c r="H177" s="6">
        <v>0</v>
      </c>
      <c r="I177" s="6">
        <v>0</v>
      </c>
      <c r="J177" s="6">
        <v>0</v>
      </c>
    </row>
    <row r="178" spans="1:10" ht="14.55" customHeight="1" x14ac:dyDescent="0.25">
      <c r="A178" s="4" t="s">
        <v>62</v>
      </c>
      <c r="B178" s="4" t="s">
        <v>229</v>
      </c>
      <c r="C178" s="6">
        <v>0</v>
      </c>
      <c r="D178" s="6">
        <v>0</v>
      </c>
      <c r="E178" s="6"/>
      <c r="F178" s="6"/>
      <c r="G178" s="6"/>
      <c r="H178" s="6">
        <v>0</v>
      </c>
      <c r="I178" s="6">
        <v>0</v>
      </c>
      <c r="J178" s="6">
        <v>0</v>
      </c>
    </row>
    <row r="179" spans="1:10" ht="14.55" customHeight="1" x14ac:dyDescent="0.25">
      <c r="A179" s="4" t="s">
        <v>62</v>
      </c>
      <c r="B179" s="4" t="s">
        <v>230</v>
      </c>
      <c r="C179" s="6">
        <v>0</v>
      </c>
      <c r="D179" s="6">
        <v>0</v>
      </c>
      <c r="E179" s="6"/>
      <c r="F179" s="6"/>
      <c r="G179" s="6"/>
      <c r="H179" s="6">
        <v>0</v>
      </c>
      <c r="I179" s="6">
        <v>0</v>
      </c>
      <c r="J179" s="6">
        <v>0</v>
      </c>
    </row>
    <row r="180" spans="1:10" x14ac:dyDescent="0.25">
      <c r="A180" s="4"/>
      <c r="B180" s="4"/>
      <c r="C180" s="6"/>
      <c r="D180" s="6"/>
      <c r="E180" s="6"/>
      <c r="F180" s="6"/>
      <c r="G180" s="6"/>
      <c r="H180" s="6"/>
      <c r="I180" s="6"/>
      <c r="J180" s="6"/>
    </row>
    <row r="181" spans="1:10" x14ac:dyDescent="0.25">
      <c r="A181" s="4"/>
      <c r="B181" s="4"/>
      <c r="C181" s="6"/>
      <c r="D181" s="6"/>
      <c r="E181" s="6"/>
      <c r="F181" s="6"/>
      <c r="G181" s="6"/>
      <c r="H181" s="6"/>
      <c r="I181" s="6"/>
      <c r="J181" s="6"/>
    </row>
    <row r="182" spans="1:10" x14ac:dyDescent="0.25">
      <c r="A182" s="4"/>
      <c r="B182" s="4"/>
      <c r="C182" s="6"/>
      <c r="D182" s="6"/>
      <c r="E182" s="6"/>
      <c r="F182" s="6"/>
      <c r="G182" s="6"/>
      <c r="H182" s="6"/>
      <c r="I182" s="6"/>
      <c r="J182" s="6"/>
    </row>
    <row r="183" spans="1:10" x14ac:dyDescent="0.25">
      <c r="A183" s="4"/>
      <c r="B183" s="4"/>
      <c r="C183" s="6"/>
      <c r="D183" s="6"/>
      <c r="E183" s="6"/>
      <c r="F183" s="6"/>
      <c r="G183" s="6"/>
      <c r="H183" s="6"/>
      <c r="I183" s="6"/>
      <c r="J183" s="6"/>
    </row>
  </sheetData>
  <pageMargins left="0.7" right="0.7" top="0.75" bottom="0.75" header="0.3" footer="0.3"/>
  <pageSetup paperSize="9" orientation="portrait" horizontalDpi="300" verticalDpi="300"/>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J94"/>
  <sheetViews>
    <sheetView showGridLines="0" workbookViewId="0"/>
  </sheetViews>
  <sheetFormatPr defaultColWidth="11.5546875" defaultRowHeight="13.2" x14ac:dyDescent="0.25"/>
  <cols>
    <col min="1" max="1" width="20.6640625" customWidth="1"/>
    <col min="2" max="2" width="44.6640625" customWidth="1"/>
    <col min="3" max="9" width="14.6640625" customWidth="1"/>
    <col min="10" max="10" width="20.6640625" customWidth="1"/>
  </cols>
  <sheetData>
    <row r="1" spans="1:10" ht="14.55" customHeight="1" x14ac:dyDescent="0.25">
      <c r="A1" s="1" t="s">
        <v>231</v>
      </c>
    </row>
    <row r="2" spans="1:10" ht="28.95" customHeight="1" x14ac:dyDescent="0.25">
      <c r="A2" s="1" t="s">
        <v>42</v>
      </c>
    </row>
    <row r="3" spans="1:10" ht="14.55" customHeight="1" x14ac:dyDescent="0.25">
      <c r="A3" t="s">
        <v>43</v>
      </c>
    </row>
    <row r="4" spans="1:10" ht="14.55" customHeight="1" x14ac:dyDescent="0.25">
      <c r="A4" t="s">
        <v>95</v>
      </c>
    </row>
    <row r="5" spans="1:10" ht="28.95" customHeight="1" x14ac:dyDescent="0.25">
      <c r="A5" s="3" t="s">
        <v>3</v>
      </c>
      <c r="B5" s="3" t="s">
        <v>31</v>
      </c>
      <c r="C5" s="5" t="s">
        <v>46</v>
      </c>
      <c r="D5" s="5" t="s">
        <v>47</v>
      </c>
      <c r="E5" s="5" t="s">
        <v>48</v>
      </c>
      <c r="F5" s="5" t="s">
        <v>49</v>
      </c>
      <c r="G5" s="5" t="s">
        <v>50</v>
      </c>
      <c r="H5" s="5" t="s">
        <v>51</v>
      </c>
      <c r="I5" s="5" t="s">
        <v>52</v>
      </c>
      <c r="J5" s="5" t="s">
        <v>55</v>
      </c>
    </row>
    <row r="6" spans="1:10" ht="14.55" customHeight="1" x14ac:dyDescent="0.25">
      <c r="A6" s="4" t="s">
        <v>56</v>
      </c>
      <c r="B6" s="4" t="s">
        <v>208</v>
      </c>
      <c r="C6" s="6">
        <v>12107</v>
      </c>
      <c r="D6" s="6">
        <v>31</v>
      </c>
      <c r="E6" s="6">
        <v>34273</v>
      </c>
      <c r="F6" s="6">
        <v>54157</v>
      </c>
      <c r="G6" s="6">
        <v>1274</v>
      </c>
      <c r="H6" s="6">
        <v>5641</v>
      </c>
      <c r="I6" s="6">
        <v>9797</v>
      </c>
      <c r="J6" s="6">
        <v>117280</v>
      </c>
    </row>
    <row r="7" spans="1:10" ht="14.55" customHeight="1" x14ac:dyDescent="0.25">
      <c r="A7" s="4" t="s">
        <v>56</v>
      </c>
      <c r="B7" s="4" t="s">
        <v>209</v>
      </c>
      <c r="C7" s="6">
        <v>7323107</v>
      </c>
      <c r="D7" s="6">
        <v>631</v>
      </c>
      <c r="E7" s="6">
        <v>3165030</v>
      </c>
      <c r="F7" s="6">
        <v>1539215</v>
      </c>
      <c r="G7" s="6">
        <v>178697</v>
      </c>
      <c r="H7" s="6">
        <v>947621</v>
      </c>
      <c r="I7" s="6">
        <v>1412066</v>
      </c>
      <c r="J7" s="6">
        <v>14566367</v>
      </c>
    </row>
    <row r="8" spans="1:10" ht="14.55" customHeight="1" x14ac:dyDescent="0.25">
      <c r="A8" s="4" t="s">
        <v>56</v>
      </c>
      <c r="B8" s="4" t="s">
        <v>210</v>
      </c>
      <c r="C8" s="6">
        <v>1</v>
      </c>
      <c r="D8" s="6">
        <v>45</v>
      </c>
      <c r="E8" s="6">
        <v>0</v>
      </c>
      <c r="F8" s="6">
        <v>0</v>
      </c>
      <c r="G8" s="6">
        <v>0</v>
      </c>
      <c r="H8" s="6">
        <v>24</v>
      </c>
      <c r="I8" s="6">
        <v>1</v>
      </c>
      <c r="J8" s="6">
        <v>71</v>
      </c>
    </row>
    <row r="9" spans="1:10" ht="14.55" customHeight="1" x14ac:dyDescent="0.25">
      <c r="A9" s="4" t="s">
        <v>56</v>
      </c>
      <c r="B9" s="4" t="s">
        <v>211</v>
      </c>
      <c r="C9" s="6">
        <v>13387</v>
      </c>
      <c r="D9" s="6">
        <v>728</v>
      </c>
      <c r="E9" s="6">
        <v>3238989</v>
      </c>
      <c r="F9" s="6">
        <v>4535114</v>
      </c>
      <c r="G9" s="6">
        <v>86429</v>
      </c>
      <c r="H9" s="6">
        <v>522869</v>
      </c>
      <c r="I9" s="6">
        <v>464151</v>
      </c>
      <c r="J9" s="6">
        <v>8861667</v>
      </c>
    </row>
    <row r="10" spans="1:10" ht="14.55" customHeight="1" x14ac:dyDescent="0.25">
      <c r="A10" s="4" t="s">
        <v>56</v>
      </c>
      <c r="B10" s="4" t="s">
        <v>212</v>
      </c>
      <c r="C10" s="6">
        <v>22689</v>
      </c>
      <c r="D10" s="6">
        <v>545</v>
      </c>
      <c r="E10" s="6">
        <v>1094311</v>
      </c>
      <c r="F10" s="6">
        <v>651348</v>
      </c>
      <c r="G10" s="6">
        <v>6660</v>
      </c>
      <c r="H10" s="6">
        <v>496268</v>
      </c>
      <c r="I10" s="6">
        <v>277521</v>
      </c>
      <c r="J10" s="6">
        <v>2549342</v>
      </c>
    </row>
    <row r="11" spans="1:10" ht="14.55" customHeight="1" x14ac:dyDescent="0.25">
      <c r="A11" s="4" t="s">
        <v>56</v>
      </c>
      <c r="B11" s="4" t="s">
        <v>213</v>
      </c>
      <c r="C11" s="6">
        <v>1112</v>
      </c>
      <c r="D11" s="6">
        <v>1</v>
      </c>
      <c r="E11" s="6">
        <v>974</v>
      </c>
      <c r="F11" s="6">
        <v>387</v>
      </c>
      <c r="G11" s="6">
        <v>109</v>
      </c>
      <c r="H11" s="6">
        <v>384890</v>
      </c>
      <c r="I11" s="6">
        <v>6046</v>
      </c>
      <c r="J11" s="6">
        <v>393519</v>
      </c>
    </row>
    <row r="12" spans="1:10" ht="14.55" customHeight="1" x14ac:dyDescent="0.25">
      <c r="A12" s="4" t="s">
        <v>56</v>
      </c>
      <c r="B12" s="4" t="s">
        <v>218</v>
      </c>
      <c r="C12" s="6">
        <v>41</v>
      </c>
      <c r="D12" s="6">
        <v>0</v>
      </c>
      <c r="E12" s="6">
        <v>20</v>
      </c>
      <c r="F12" s="6">
        <v>6</v>
      </c>
      <c r="G12" s="6">
        <v>0</v>
      </c>
      <c r="H12" s="6">
        <v>7120</v>
      </c>
      <c r="I12" s="6">
        <v>79</v>
      </c>
      <c r="J12" s="6">
        <v>7266</v>
      </c>
    </row>
    <row r="13" spans="1:10" ht="14.55" customHeight="1" x14ac:dyDescent="0.25">
      <c r="A13" s="4" t="s">
        <v>56</v>
      </c>
      <c r="B13" s="4" t="s">
        <v>219</v>
      </c>
      <c r="C13" s="6">
        <v>85</v>
      </c>
      <c r="D13" s="6">
        <v>0</v>
      </c>
      <c r="E13" s="6">
        <v>68</v>
      </c>
      <c r="F13" s="6">
        <v>26</v>
      </c>
      <c r="G13" s="6">
        <v>7</v>
      </c>
      <c r="H13" s="6">
        <v>45635</v>
      </c>
      <c r="I13" s="6">
        <v>293</v>
      </c>
      <c r="J13" s="6">
        <v>46114</v>
      </c>
    </row>
    <row r="14" spans="1:10" ht="14.55" customHeight="1" x14ac:dyDescent="0.25">
      <c r="A14" s="4" t="s">
        <v>56</v>
      </c>
      <c r="B14" s="4" t="s">
        <v>220</v>
      </c>
      <c r="C14" s="6">
        <v>234</v>
      </c>
      <c r="D14" s="6">
        <v>0</v>
      </c>
      <c r="E14" s="6">
        <v>260</v>
      </c>
      <c r="F14" s="6">
        <v>59</v>
      </c>
      <c r="G14" s="6">
        <v>10</v>
      </c>
      <c r="H14" s="6">
        <v>77558</v>
      </c>
      <c r="I14" s="6">
        <v>690</v>
      </c>
      <c r="J14" s="6">
        <v>78811</v>
      </c>
    </row>
    <row r="15" spans="1:10" ht="14.55" customHeight="1" x14ac:dyDescent="0.25">
      <c r="A15" s="4" t="s">
        <v>56</v>
      </c>
      <c r="B15" s="4" t="s">
        <v>228</v>
      </c>
      <c r="C15" s="6">
        <v>464</v>
      </c>
      <c r="D15" s="6">
        <v>5</v>
      </c>
      <c r="E15" s="6">
        <v>0</v>
      </c>
      <c r="F15" s="6">
        <v>133019</v>
      </c>
      <c r="G15" s="6">
        <v>2707</v>
      </c>
      <c r="H15" s="6">
        <v>33063</v>
      </c>
      <c r="I15" s="6">
        <v>12499</v>
      </c>
      <c r="J15" s="6">
        <v>181757</v>
      </c>
    </row>
    <row r="16" spans="1:10" ht="14.55" customHeight="1" x14ac:dyDescent="0.25">
      <c r="A16" s="4" t="s">
        <v>56</v>
      </c>
      <c r="B16" s="4" t="s">
        <v>229</v>
      </c>
      <c r="C16" s="6">
        <v>527</v>
      </c>
      <c r="D16" s="6">
        <v>1</v>
      </c>
      <c r="E16" s="6">
        <v>0</v>
      </c>
      <c r="F16" s="6">
        <v>0</v>
      </c>
      <c r="G16" s="6">
        <v>109665</v>
      </c>
      <c r="H16" s="6">
        <v>17372</v>
      </c>
      <c r="I16" s="6">
        <v>16771</v>
      </c>
      <c r="J16" s="6">
        <v>144336</v>
      </c>
    </row>
    <row r="17" spans="1:10" ht="14.55" customHeight="1" x14ac:dyDescent="0.25">
      <c r="A17" s="4" t="s">
        <v>56</v>
      </c>
      <c r="B17" s="4" t="s">
        <v>232</v>
      </c>
      <c r="C17" s="6">
        <v>10604</v>
      </c>
      <c r="D17" s="6">
        <v>60</v>
      </c>
      <c r="E17" s="6">
        <v>2410435</v>
      </c>
      <c r="F17" s="6">
        <v>236402</v>
      </c>
      <c r="G17" s="6">
        <v>6067</v>
      </c>
      <c r="H17" s="6">
        <v>161517</v>
      </c>
      <c r="I17" s="6">
        <v>3570</v>
      </c>
      <c r="J17" s="6">
        <v>2828655</v>
      </c>
    </row>
    <row r="18" spans="1:10" ht="14.55" customHeight="1" x14ac:dyDescent="0.25">
      <c r="A18" s="4" t="s">
        <v>57</v>
      </c>
      <c r="B18" s="4" t="s">
        <v>208</v>
      </c>
      <c r="C18" s="6">
        <v>11284</v>
      </c>
      <c r="D18" s="6">
        <v>127</v>
      </c>
      <c r="E18" s="6">
        <v>76487</v>
      </c>
      <c r="F18" s="6">
        <v>97349</v>
      </c>
      <c r="G18" s="6">
        <v>4617</v>
      </c>
      <c r="H18" s="6">
        <v>13230</v>
      </c>
      <c r="I18" s="6">
        <v>26023</v>
      </c>
      <c r="J18" s="6">
        <v>229117</v>
      </c>
    </row>
    <row r="19" spans="1:10" ht="14.55" customHeight="1" x14ac:dyDescent="0.25">
      <c r="A19" s="4" t="s">
        <v>57</v>
      </c>
      <c r="B19" s="4" t="s">
        <v>209</v>
      </c>
      <c r="C19" s="6">
        <v>6902943</v>
      </c>
      <c r="D19" s="6">
        <v>2910</v>
      </c>
      <c r="E19" s="6">
        <v>3139960</v>
      </c>
      <c r="F19" s="6">
        <v>1511975</v>
      </c>
      <c r="G19" s="6">
        <v>179712</v>
      </c>
      <c r="H19" s="6">
        <v>970010</v>
      </c>
      <c r="I19" s="6">
        <v>1217118</v>
      </c>
      <c r="J19" s="6">
        <v>13924628</v>
      </c>
    </row>
    <row r="20" spans="1:10" ht="14.55" customHeight="1" x14ac:dyDescent="0.25">
      <c r="A20" s="4" t="s">
        <v>57</v>
      </c>
      <c r="B20" s="4" t="s">
        <v>210</v>
      </c>
      <c r="C20" s="6">
        <v>4</v>
      </c>
      <c r="D20" s="6">
        <v>163</v>
      </c>
      <c r="E20" s="6">
        <v>0</v>
      </c>
      <c r="F20" s="6">
        <v>0</v>
      </c>
      <c r="G20" s="6">
        <v>0</v>
      </c>
      <c r="H20" s="6">
        <v>80</v>
      </c>
      <c r="I20" s="6">
        <v>10</v>
      </c>
      <c r="J20" s="6">
        <v>257</v>
      </c>
    </row>
    <row r="21" spans="1:10" ht="14.55" customHeight="1" x14ac:dyDescent="0.25">
      <c r="A21" s="4" t="s">
        <v>57</v>
      </c>
      <c r="B21" s="4" t="s">
        <v>211</v>
      </c>
      <c r="C21" s="6">
        <v>13737</v>
      </c>
      <c r="D21" s="6">
        <v>3803</v>
      </c>
      <c r="E21" s="6">
        <v>3217707</v>
      </c>
      <c r="F21" s="6">
        <v>4362893</v>
      </c>
      <c r="G21" s="6">
        <v>89726</v>
      </c>
      <c r="H21" s="6">
        <v>548759</v>
      </c>
      <c r="I21" s="6">
        <v>444347</v>
      </c>
      <c r="J21" s="6">
        <v>8680972</v>
      </c>
    </row>
    <row r="22" spans="1:10" ht="14.55" customHeight="1" x14ac:dyDescent="0.25">
      <c r="A22" s="4" t="s">
        <v>57</v>
      </c>
      <c r="B22" s="4" t="s">
        <v>212</v>
      </c>
      <c r="C22" s="6">
        <v>17691</v>
      </c>
      <c r="D22" s="6">
        <v>1859</v>
      </c>
      <c r="E22" s="6">
        <v>1048672</v>
      </c>
      <c r="F22" s="6">
        <v>621774</v>
      </c>
      <c r="G22" s="6">
        <v>6885</v>
      </c>
      <c r="H22" s="6">
        <v>487064</v>
      </c>
      <c r="I22" s="6">
        <v>259388</v>
      </c>
      <c r="J22" s="6">
        <v>2443333</v>
      </c>
    </row>
    <row r="23" spans="1:10" ht="14.55" customHeight="1" x14ac:dyDescent="0.25">
      <c r="A23" s="4" t="s">
        <v>57</v>
      </c>
      <c r="B23" s="4" t="s">
        <v>213</v>
      </c>
      <c r="C23" s="6">
        <v>990</v>
      </c>
      <c r="D23" s="6">
        <v>3</v>
      </c>
      <c r="E23" s="6">
        <v>1311</v>
      </c>
      <c r="F23" s="6">
        <v>504</v>
      </c>
      <c r="G23" s="6">
        <v>119</v>
      </c>
      <c r="H23" s="6">
        <v>383017</v>
      </c>
      <c r="I23" s="6">
        <v>7303</v>
      </c>
      <c r="J23" s="6">
        <v>393247</v>
      </c>
    </row>
    <row r="24" spans="1:10" ht="14.55" customHeight="1" x14ac:dyDescent="0.25">
      <c r="A24" s="4" t="s">
        <v>57</v>
      </c>
      <c r="B24" s="4" t="s">
        <v>218</v>
      </c>
      <c r="C24" s="6">
        <v>25</v>
      </c>
      <c r="D24" s="6">
        <v>0</v>
      </c>
      <c r="E24" s="6">
        <v>28</v>
      </c>
      <c r="F24" s="6">
        <v>6</v>
      </c>
      <c r="G24" s="6">
        <v>1</v>
      </c>
      <c r="H24" s="6">
        <v>7520</v>
      </c>
      <c r="I24" s="6">
        <v>94</v>
      </c>
      <c r="J24" s="6">
        <v>7674</v>
      </c>
    </row>
    <row r="25" spans="1:10" ht="14.55" customHeight="1" x14ac:dyDescent="0.25">
      <c r="A25" s="4" t="s">
        <v>57</v>
      </c>
      <c r="B25" s="4" t="s">
        <v>219</v>
      </c>
      <c r="C25" s="6">
        <v>90</v>
      </c>
      <c r="D25" s="6">
        <v>0</v>
      </c>
      <c r="E25" s="6">
        <v>84</v>
      </c>
      <c r="F25" s="6">
        <v>34</v>
      </c>
      <c r="G25" s="6">
        <v>5</v>
      </c>
      <c r="H25" s="6">
        <v>46547</v>
      </c>
      <c r="I25" s="6">
        <v>373</v>
      </c>
      <c r="J25" s="6">
        <v>47133</v>
      </c>
    </row>
    <row r="26" spans="1:10" ht="14.55" customHeight="1" x14ac:dyDescent="0.25">
      <c r="A26" s="4" t="s">
        <v>57</v>
      </c>
      <c r="B26" s="4" t="s">
        <v>220</v>
      </c>
      <c r="C26" s="6">
        <v>513</v>
      </c>
      <c r="D26" s="6">
        <v>1</v>
      </c>
      <c r="E26" s="6">
        <v>339</v>
      </c>
      <c r="F26" s="6">
        <v>110</v>
      </c>
      <c r="G26" s="6">
        <v>8</v>
      </c>
      <c r="H26" s="6">
        <v>79937</v>
      </c>
      <c r="I26" s="6">
        <v>859</v>
      </c>
      <c r="J26" s="6">
        <v>81767</v>
      </c>
    </row>
    <row r="27" spans="1:10" ht="14.55" customHeight="1" x14ac:dyDescent="0.25">
      <c r="A27" s="4" t="s">
        <v>57</v>
      </c>
      <c r="B27" s="4" t="s">
        <v>228</v>
      </c>
      <c r="C27" s="6">
        <v>441</v>
      </c>
      <c r="D27" s="6">
        <v>29</v>
      </c>
      <c r="E27" s="6">
        <v>0</v>
      </c>
      <c r="F27" s="6">
        <v>133328</v>
      </c>
      <c r="G27" s="6">
        <v>2767</v>
      </c>
      <c r="H27" s="6">
        <v>36941</v>
      </c>
      <c r="I27" s="6">
        <v>11859</v>
      </c>
      <c r="J27" s="6">
        <v>185365</v>
      </c>
    </row>
    <row r="28" spans="1:10" ht="14.55" customHeight="1" x14ac:dyDescent="0.25">
      <c r="A28" s="4" t="s">
        <v>57</v>
      </c>
      <c r="B28" s="4" t="s">
        <v>229</v>
      </c>
      <c r="C28" s="6">
        <v>533</v>
      </c>
      <c r="D28" s="6">
        <v>8</v>
      </c>
      <c r="E28" s="6">
        <v>0</v>
      </c>
      <c r="F28" s="6">
        <v>0</v>
      </c>
      <c r="G28" s="6">
        <v>110044</v>
      </c>
      <c r="H28" s="6">
        <v>19044</v>
      </c>
      <c r="I28" s="6">
        <v>16024</v>
      </c>
      <c r="J28" s="6">
        <v>145653</v>
      </c>
    </row>
    <row r="29" spans="1:10" ht="14.55" customHeight="1" x14ac:dyDescent="0.25">
      <c r="A29" s="4" t="s">
        <v>57</v>
      </c>
      <c r="B29" s="4" t="s">
        <v>232</v>
      </c>
      <c r="C29" s="6">
        <v>9958</v>
      </c>
      <c r="D29" s="6">
        <v>157</v>
      </c>
      <c r="E29" s="6">
        <v>2092115</v>
      </c>
      <c r="F29" s="6">
        <v>203332</v>
      </c>
      <c r="G29" s="6">
        <v>5462</v>
      </c>
      <c r="H29" s="6">
        <v>146933</v>
      </c>
      <c r="I29" s="6">
        <v>2713</v>
      </c>
      <c r="J29" s="6">
        <v>2460670</v>
      </c>
    </row>
    <row r="30" spans="1:10" ht="14.55" customHeight="1" x14ac:dyDescent="0.25">
      <c r="A30" s="4" t="s">
        <v>58</v>
      </c>
      <c r="B30" s="4" t="s">
        <v>208</v>
      </c>
      <c r="C30" s="6">
        <v>10659</v>
      </c>
      <c r="D30" s="6">
        <v>909</v>
      </c>
      <c r="E30" s="6">
        <v>36076</v>
      </c>
      <c r="F30" s="6">
        <v>39708</v>
      </c>
      <c r="G30" s="6">
        <v>1631</v>
      </c>
      <c r="H30" s="6">
        <v>6102</v>
      </c>
      <c r="I30" s="6">
        <v>8796</v>
      </c>
      <c r="J30" s="6">
        <v>103881</v>
      </c>
    </row>
    <row r="31" spans="1:10" ht="14.55" customHeight="1" x14ac:dyDescent="0.25">
      <c r="A31" s="4" t="s">
        <v>58</v>
      </c>
      <c r="B31" s="4" t="s">
        <v>209</v>
      </c>
      <c r="C31" s="6">
        <v>6597363</v>
      </c>
      <c r="D31" s="6">
        <v>45497</v>
      </c>
      <c r="E31" s="6">
        <v>3157142</v>
      </c>
      <c r="F31" s="6">
        <v>1466066</v>
      </c>
      <c r="G31" s="6">
        <v>184297</v>
      </c>
      <c r="H31" s="6">
        <v>1077345</v>
      </c>
      <c r="I31" s="6">
        <v>1195034</v>
      </c>
      <c r="J31" s="6">
        <v>13722744</v>
      </c>
    </row>
    <row r="32" spans="1:10" ht="14.55" customHeight="1" x14ac:dyDescent="0.25">
      <c r="A32" s="4" t="s">
        <v>58</v>
      </c>
      <c r="B32" s="4" t="s">
        <v>210</v>
      </c>
      <c r="C32" s="6">
        <v>10</v>
      </c>
      <c r="D32" s="6">
        <v>2085</v>
      </c>
      <c r="E32" s="6">
        <v>0</v>
      </c>
      <c r="F32" s="6">
        <v>0</v>
      </c>
      <c r="G32" s="6">
        <v>0</v>
      </c>
      <c r="H32" s="6">
        <v>1866</v>
      </c>
      <c r="I32" s="6">
        <v>27</v>
      </c>
      <c r="J32" s="6">
        <v>3988</v>
      </c>
    </row>
    <row r="33" spans="1:10" ht="14.55" customHeight="1" x14ac:dyDescent="0.25">
      <c r="A33" s="4" t="s">
        <v>58</v>
      </c>
      <c r="B33" s="4" t="s">
        <v>211</v>
      </c>
      <c r="C33" s="6">
        <v>11291</v>
      </c>
      <c r="D33" s="6">
        <v>52326</v>
      </c>
      <c r="E33" s="6">
        <v>3254321</v>
      </c>
      <c r="F33" s="6">
        <v>4327184</v>
      </c>
      <c r="G33" s="6">
        <v>90636</v>
      </c>
      <c r="H33" s="6">
        <v>616333</v>
      </c>
      <c r="I33" s="6">
        <v>432564</v>
      </c>
      <c r="J33" s="6">
        <v>8784655</v>
      </c>
    </row>
    <row r="34" spans="1:10" ht="14.55" customHeight="1" x14ac:dyDescent="0.25">
      <c r="A34" s="4" t="s">
        <v>58</v>
      </c>
      <c r="B34" s="4" t="s">
        <v>212</v>
      </c>
      <c r="C34" s="6">
        <v>12486</v>
      </c>
      <c r="D34" s="6">
        <v>17654</v>
      </c>
      <c r="E34" s="6">
        <v>1047780</v>
      </c>
      <c r="F34" s="6">
        <v>589719</v>
      </c>
      <c r="G34" s="6">
        <v>6691</v>
      </c>
      <c r="H34" s="6">
        <v>520014</v>
      </c>
      <c r="I34" s="6">
        <v>254417</v>
      </c>
      <c r="J34" s="6">
        <v>2448761</v>
      </c>
    </row>
    <row r="35" spans="1:10" ht="14.55" customHeight="1" x14ac:dyDescent="0.25">
      <c r="A35" s="4" t="s">
        <v>58</v>
      </c>
      <c r="B35" s="4" t="s">
        <v>213</v>
      </c>
      <c r="C35" s="6">
        <v>1327</v>
      </c>
      <c r="D35" s="6">
        <v>37</v>
      </c>
      <c r="E35" s="6">
        <v>1637</v>
      </c>
      <c r="F35" s="6">
        <v>579</v>
      </c>
      <c r="G35" s="6">
        <v>108</v>
      </c>
      <c r="H35" s="6">
        <v>419166</v>
      </c>
      <c r="I35" s="6">
        <v>8810</v>
      </c>
      <c r="J35" s="6">
        <v>431664</v>
      </c>
    </row>
    <row r="36" spans="1:10" ht="14.55" customHeight="1" x14ac:dyDescent="0.25">
      <c r="A36" s="4" t="s">
        <v>58</v>
      </c>
      <c r="B36" s="4" t="s">
        <v>218</v>
      </c>
      <c r="C36" s="6">
        <v>18</v>
      </c>
      <c r="D36" s="6">
        <v>0</v>
      </c>
      <c r="E36" s="6">
        <v>17</v>
      </c>
      <c r="F36" s="6">
        <v>8</v>
      </c>
      <c r="G36" s="6">
        <v>0</v>
      </c>
      <c r="H36" s="6">
        <v>8778</v>
      </c>
      <c r="I36" s="6">
        <v>103</v>
      </c>
      <c r="J36" s="6">
        <v>8924</v>
      </c>
    </row>
    <row r="37" spans="1:10" ht="14.55" customHeight="1" x14ac:dyDescent="0.25">
      <c r="A37" s="4" t="s">
        <v>58</v>
      </c>
      <c r="B37" s="4" t="s">
        <v>219</v>
      </c>
      <c r="C37" s="6">
        <v>100</v>
      </c>
      <c r="D37" s="6">
        <v>1</v>
      </c>
      <c r="E37" s="6">
        <v>87</v>
      </c>
      <c r="F37" s="6">
        <v>23</v>
      </c>
      <c r="G37" s="6">
        <v>12</v>
      </c>
      <c r="H37" s="6">
        <v>51374</v>
      </c>
      <c r="I37" s="6">
        <v>364</v>
      </c>
      <c r="J37" s="6">
        <v>51961</v>
      </c>
    </row>
    <row r="38" spans="1:10" ht="14.55" customHeight="1" x14ac:dyDescent="0.25">
      <c r="A38" s="4" t="s">
        <v>58</v>
      </c>
      <c r="B38" s="4" t="s">
        <v>220</v>
      </c>
      <c r="C38" s="6">
        <v>373</v>
      </c>
      <c r="D38" s="6">
        <v>1</v>
      </c>
      <c r="E38" s="6">
        <v>418</v>
      </c>
      <c r="F38" s="6">
        <v>189</v>
      </c>
      <c r="G38" s="6">
        <v>8</v>
      </c>
      <c r="H38" s="6">
        <v>87291</v>
      </c>
      <c r="I38" s="6">
        <v>983</v>
      </c>
      <c r="J38" s="6">
        <v>89263</v>
      </c>
    </row>
    <row r="39" spans="1:10" ht="14.55" customHeight="1" x14ac:dyDescent="0.25">
      <c r="A39" s="4" t="s">
        <v>58</v>
      </c>
      <c r="B39" s="4" t="s">
        <v>228</v>
      </c>
      <c r="C39" s="6">
        <v>846</v>
      </c>
      <c r="D39" s="6">
        <v>965</v>
      </c>
      <c r="E39" s="6">
        <v>0</v>
      </c>
      <c r="F39" s="6">
        <v>134687</v>
      </c>
      <c r="G39" s="6">
        <v>2966</v>
      </c>
      <c r="H39" s="6">
        <v>44890</v>
      </c>
      <c r="I39" s="6">
        <v>12022</v>
      </c>
      <c r="J39" s="6">
        <v>196376</v>
      </c>
    </row>
    <row r="40" spans="1:10" ht="14.55" customHeight="1" x14ac:dyDescent="0.25">
      <c r="A40" s="4" t="s">
        <v>58</v>
      </c>
      <c r="B40" s="4" t="s">
        <v>229</v>
      </c>
      <c r="C40" s="6">
        <v>1107</v>
      </c>
      <c r="D40" s="6">
        <v>823</v>
      </c>
      <c r="E40" s="6">
        <v>0</v>
      </c>
      <c r="F40" s="6">
        <v>0</v>
      </c>
      <c r="G40" s="6">
        <v>111144</v>
      </c>
      <c r="H40" s="6">
        <v>23109</v>
      </c>
      <c r="I40" s="6">
        <v>17236</v>
      </c>
      <c r="J40" s="6">
        <v>153419</v>
      </c>
    </row>
    <row r="41" spans="1:10" ht="14.55" customHeight="1" x14ac:dyDescent="0.25">
      <c r="A41" s="4" t="s">
        <v>58</v>
      </c>
      <c r="B41" s="4" t="s">
        <v>232</v>
      </c>
      <c r="C41" s="6">
        <v>4322</v>
      </c>
      <c r="D41" s="6">
        <v>5077</v>
      </c>
      <c r="E41" s="6">
        <v>1454629</v>
      </c>
      <c r="F41" s="6">
        <v>138703</v>
      </c>
      <c r="G41" s="6">
        <v>3991</v>
      </c>
      <c r="H41" s="6">
        <v>111453</v>
      </c>
      <c r="I41" s="6">
        <v>2019</v>
      </c>
      <c r="J41" s="6">
        <v>1720194</v>
      </c>
    </row>
    <row r="42" spans="1:10" ht="14.55" customHeight="1" x14ac:dyDescent="0.25">
      <c r="A42" s="4" t="s">
        <v>59</v>
      </c>
      <c r="B42" s="4" t="s">
        <v>208</v>
      </c>
      <c r="C42" s="6">
        <v>9755</v>
      </c>
      <c r="D42" s="6">
        <v>15136</v>
      </c>
      <c r="E42" s="6">
        <v>3828</v>
      </c>
      <c r="F42" s="6">
        <v>1584</v>
      </c>
      <c r="G42" s="6">
        <v>12</v>
      </c>
      <c r="H42" s="6">
        <v>1503</v>
      </c>
      <c r="I42" s="6">
        <v>660</v>
      </c>
      <c r="J42" s="6">
        <v>32478</v>
      </c>
    </row>
    <row r="43" spans="1:10" ht="14.55" customHeight="1" x14ac:dyDescent="0.25">
      <c r="A43" s="4" t="s">
        <v>59</v>
      </c>
      <c r="B43" s="4" t="s">
        <v>209</v>
      </c>
      <c r="C43" s="6">
        <v>6108167</v>
      </c>
      <c r="D43" s="6">
        <v>3742555</v>
      </c>
      <c r="E43" s="6">
        <v>971106</v>
      </c>
      <c r="F43" s="6">
        <v>443052</v>
      </c>
      <c r="G43" s="6">
        <v>52435</v>
      </c>
      <c r="H43" s="6">
        <v>1364564</v>
      </c>
      <c r="I43" s="6">
        <v>1217324</v>
      </c>
      <c r="J43" s="6">
        <v>13899203</v>
      </c>
    </row>
    <row r="44" spans="1:10" ht="14.55" customHeight="1" x14ac:dyDescent="0.25">
      <c r="A44" s="4" t="s">
        <v>59</v>
      </c>
      <c r="B44" s="4" t="s">
        <v>210</v>
      </c>
      <c r="C44" s="6">
        <v>1066</v>
      </c>
      <c r="D44" s="6">
        <v>129047</v>
      </c>
      <c r="E44" s="6">
        <v>0</v>
      </c>
      <c r="F44" s="6">
        <v>0</v>
      </c>
      <c r="G44" s="6">
        <v>0</v>
      </c>
      <c r="H44" s="6">
        <v>77149</v>
      </c>
      <c r="I44" s="6">
        <v>10176</v>
      </c>
      <c r="J44" s="6">
        <v>217438</v>
      </c>
    </row>
    <row r="45" spans="1:10" ht="14.55" customHeight="1" x14ac:dyDescent="0.25">
      <c r="A45" s="4" t="s">
        <v>59</v>
      </c>
      <c r="B45" s="4" t="s">
        <v>211</v>
      </c>
      <c r="C45" s="6">
        <v>11132</v>
      </c>
      <c r="D45" s="6">
        <v>4525261</v>
      </c>
      <c r="E45" s="6">
        <v>1064110</v>
      </c>
      <c r="F45" s="6">
        <v>1387696</v>
      </c>
      <c r="G45" s="6">
        <v>25011</v>
      </c>
      <c r="H45" s="6">
        <v>765907</v>
      </c>
      <c r="I45" s="6">
        <v>439938</v>
      </c>
      <c r="J45" s="6">
        <v>8219055</v>
      </c>
    </row>
    <row r="46" spans="1:10" ht="14.55" customHeight="1" x14ac:dyDescent="0.25">
      <c r="A46" s="4" t="s">
        <v>59</v>
      </c>
      <c r="B46" s="4" t="s">
        <v>212</v>
      </c>
      <c r="C46" s="6">
        <v>12886</v>
      </c>
      <c r="D46" s="6">
        <v>1168541</v>
      </c>
      <c r="E46" s="6">
        <v>348047</v>
      </c>
      <c r="F46" s="6">
        <v>172987</v>
      </c>
      <c r="G46" s="6">
        <v>1499</v>
      </c>
      <c r="H46" s="6">
        <v>621349</v>
      </c>
      <c r="I46" s="6">
        <v>263124</v>
      </c>
      <c r="J46" s="6">
        <v>2588433</v>
      </c>
    </row>
    <row r="47" spans="1:10" ht="14.55" customHeight="1" x14ac:dyDescent="0.25">
      <c r="A47" s="4" t="s">
        <v>59</v>
      </c>
      <c r="B47" s="4" t="s">
        <v>213</v>
      </c>
      <c r="C47" s="6">
        <v>656</v>
      </c>
      <c r="D47" s="6">
        <v>1615</v>
      </c>
      <c r="E47" s="6">
        <v>524</v>
      </c>
      <c r="F47" s="6">
        <v>157</v>
      </c>
      <c r="G47" s="6">
        <v>15</v>
      </c>
      <c r="H47" s="6">
        <v>497898</v>
      </c>
      <c r="I47" s="6">
        <v>8248</v>
      </c>
      <c r="J47" s="6">
        <v>509113</v>
      </c>
    </row>
    <row r="48" spans="1:10" ht="14.55" customHeight="1" x14ac:dyDescent="0.25">
      <c r="A48" s="4" t="s">
        <v>59</v>
      </c>
      <c r="B48" s="4" t="s">
        <v>218</v>
      </c>
      <c r="C48" s="6">
        <v>26</v>
      </c>
      <c r="D48" s="6">
        <v>22</v>
      </c>
      <c r="E48" s="6">
        <v>22</v>
      </c>
      <c r="F48" s="6">
        <v>4</v>
      </c>
      <c r="G48" s="6">
        <v>0</v>
      </c>
      <c r="H48" s="6">
        <v>11327</v>
      </c>
      <c r="I48" s="6">
        <v>96</v>
      </c>
      <c r="J48" s="6">
        <v>11497</v>
      </c>
    </row>
    <row r="49" spans="1:10" ht="14.55" customHeight="1" x14ac:dyDescent="0.25">
      <c r="A49" s="4" t="s">
        <v>59</v>
      </c>
      <c r="B49" s="4" t="s">
        <v>219</v>
      </c>
      <c r="C49" s="6">
        <v>77</v>
      </c>
      <c r="D49" s="6">
        <v>129</v>
      </c>
      <c r="E49" s="6">
        <v>19</v>
      </c>
      <c r="F49" s="6">
        <v>5</v>
      </c>
      <c r="G49" s="6">
        <v>1</v>
      </c>
      <c r="H49" s="6">
        <v>61122</v>
      </c>
      <c r="I49" s="6">
        <v>360</v>
      </c>
      <c r="J49" s="6">
        <v>61713</v>
      </c>
    </row>
    <row r="50" spans="1:10" ht="14.55" customHeight="1" x14ac:dyDescent="0.25">
      <c r="A50" s="4" t="s">
        <v>59</v>
      </c>
      <c r="B50" s="4" t="s">
        <v>220</v>
      </c>
      <c r="C50" s="6">
        <v>499</v>
      </c>
      <c r="D50" s="6">
        <v>406</v>
      </c>
      <c r="E50" s="6">
        <v>130</v>
      </c>
      <c r="F50" s="6">
        <v>54</v>
      </c>
      <c r="G50" s="6">
        <v>2</v>
      </c>
      <c r="H50" s="6">
        <v>98815</v>
      </c>
      <c r="I50" s="6">
        <v>1016</v>
      </c>
      <c r="J50" s="6">
        <v>100922</v>
      </c>
    </row>
    <row r="51" spans="1:10" ht="14.55" customHeight="1" x14ac:dyDescent="0.25">
      <c r="A51" s="4" t="s">
        <v>59</v>
      </c>
      <c r="B51" s="4" t="s">
        <v>228</v>
      </c>
      <c r="C51" s="6">
        <v>2418</v>
      </c>
      <c r="D51" s="6">
        <v>15448</v>
      </c>
      <c r="E51" s="6">
        <v>0</v>
      </c>
      <c r="F51" s="6">
        <v>39521</v>
      </c>
      <c r="G51" s="6">
        <v>802</v>
      </c>
      <c r="H51" s="6">
        <v>19466</v>
      </c>
      <c r="I51" s="6">
        <v>6653</v>
      </c>
      <c r="J51" s="6">
        <v>84308</v>
      </c>
    </row>
    <row r="52" spans="1:10" ht="14.55" customHeight="1" x14ac:dyDescent="0.25">
      <c r="A52" s="4" t="s">
        <v>59</v>
      </c>
      <c r="B52" s="4" t="s">
        <v>229</v>
      </c>
      <c r="C52" s="6">
        <v>1874</v>
      </c>
      <c r="D52" s="6">
        <v>10350</v>
      </c>
      <c r="E52" s="6">
        <v>0</v>
      </c>
      <c r="F52" s="6">
        <v>0</v>
      </c>
      <c r="G52" s="6">
        <v>32993</v>
      </c>
      <c r="H52" s="6">
        <v>10479</v>
      </c>
      <c r="I52" s="6">
        <v>9425</v>
      </c>
      <c r="J52" s="6">
        <v>65121</v>
      </c>
    </row>
    <row r="53" spans="1:10" ht="14.55" customHeight="1" x14ac:dyDescent="0.25">
      <c r="A53" s="4" t="s">
        <v>59</v>
      </c>
      <c r="B53" s="4" t="s">
        <v>232</v>
      </c>
      <c r="C53" s="6">
        <v>1309</v>
      </c>
      <c r="D53" s="6">
        <v>663657</v>
      </c>
      <c r="E53" s="6">
        <v>328144</v>
      </c>
      <c r="F53" s="6">
        <v>30185</v>
      </c>
      <c r="G53" s="6">
        <v>857</v>
      </c>
      <c r="H53" s="6">
        <v>80383</v>
      </c>
      <c r="I53" s="6">
        <v>1592</v>
      </c>
      <c r="J53" s="6">
        <v>1106127</v>
      </c>
    </row>
    <row r="54" spans="1:10" ht="14.55" customHeight="1" x14ac:dyDescent="0.25">
      <c r="A54" s="4" t="s">
        <v>60</v>
      </c>
      <c r="B54" s="4" t="s">
        <v>208</v>
      </c>
      <c r="C54" s="6">
        <v>9549</v>
      </c>
      <c r="D54" s="6">
        <v>17452</v>
      </c>
      <c r="E54" s="6"/>
      <c r="F54" s="6"/>
      <c r="G54" s="6"/>
      <c r="H54" s="6">
        <v>2421</v>
      </c>
      <c r="I54" s="6">
        <v>1098</v>
      </c>
      <c r="J54" s="6">
        <v>30520</v>
      </c>
    </row>
    <row r="55" spans="1:10" ht="14.55" customHeight="1" x14ac:dyDescent="0.25">
      <c r="A55" s="4" t="s">
        <v>60</v>
      </c>
      <c r="B55" s="4" t="s">
        <v>209</v>
      </c>
      <c r="C55" s="6">
        <v>6654174</v>
      </c>
      <c r="D55" s="6">
        <v>5460234</v>
      </c>
      <c r="E55" s="6"/>
      <c r="F55" s="6"/>
      <c r="G55" s="6"/>
      <c r="H55" s="6">
        <v>1399162</v>
      </c>
      <c r="I55" s="6">
        <v>1317814</v>
      </c>
      <c r="J55" s="6">
        <v>14831384</v>
      </c>
    </row>
    <row r="56" spans="1:10" ht="14.55" customHeight="1" x14ac:dyDescent="0.25">
      <c r="A56" s="4" t="s">
        <v>60</v>
      </c>
      <c r="B56" s="4" t="s">
        <v>210</v>
      </c>
      <c r="C56" s="6">
        <v>1431</v>
      </c>
      <c r="D56" s="6">
        <v>212332</v>
      </c>
      <c r="E56" s="6"/>
      <c r="F56" s="6"/>
      <c r="G56" s="6"/>
      <c r="H56" s="6">
        <v>114770</v>
      </c>
      <c r="I56" s="6">
        <v>11716</v>
      </c>
      <c r="J56" s="6">
        <v>340249</v>
      </c>
    </row>
    <row r="57" spans="1:10" ht="14.55" customHeight="1" x14ac:dyDescent="0.25">
      <c r="A57" s="4" t="s">
        <v>60</v>
      </c>
      <c r="B57" s="4" t="s">
        <v>211</v>
      </c>
      <c r="C57" s="6">
        <v>15015</v>
      </c>
      <c r="D57" s="6">
        <v>5976151</v>
      </c>
      <c r="E57" s="6"/>
      <c r="F57" s="6"/>
      <c r="G57" s="6"/>
      <c r="H57" s="6">
        <v>791283</v>
      </c>
      <c r="I57" s="6">
        <v>471844</v>
      </c>
      <c r="J57" s="6">
        <v>7254293</v>
      </c>
    </row>
    <row r="58" spans="1:10" ht="14.55" customHeight="1" x14ac:dyDescent="0.25">
      <c r="A58" s="4" t="s">
        <v>60</v>
      </c>
      <c r="B58" s="4" t="s">
        <v>212</v>
      </c>
      <c r="C58" s="6">
        <v>16761</v>
      </c>
      <c r="D58" s="6">
        <v>1596597</v>
      </c>
      <c r="E58" s="6"/>
      <c r="F58" s="6"/>
      <c r="G58" s="6"/>
      <c r="H58" s="6">
        <v>627482</v>
      </c>
      <c r="I58" s="6">
        <v>321106</v>
      </c>
      <c r="J58" s="6">
        <v>2561946</v>
      </c>
    </row>
    <row r="59" spans="1:10" ht="14.55" customHeight="1" x14ac:dyDescent="0.25">
      <c r="A59" s="4" t="s">
        <v>60</v>
      </c>
      <c r="B59" s="4" t="s">
        <v>213</v>
      </c>
      <c r="C59" s="6">
        <v>619</v>
      </c>
      <c r="D59" s="6">
        <v>2591</v>
      </c>
      <c r="E59" s="6"/>
      <c r="F59" s="6"/>
      <c r="G59" s="6"/>
      <c r="H59" s="6">
        <v>459819</v>
      </c>
      <c r="I59" s="6">
        <v>5332</v>
      </c>
      <c r="J59" s="6">
        <v>468361</v>
      </c>
    </row>
    <row r="60" spans="1:10" ht="14.55" customHeight="1" x14ac:dyDescent="0.25">
      <c r="A60" s="4" t="s">
        <v>60</v>
      </c>
      <c r="B60" s="4" t="s">
        <v>218</v>
      </c>
      <c r="C60" s="6">
        <v>14</v>
      </c>
      <c r="D60" s="6">
        <v>39</v>
      </c>
      <c r="E60" s="6"/>
      <c r="F60" s="6"/>
      <c r="G60" s="6"/>
      <c r="H60" s="6">
        <v>10740</v>
      </c>
      <c r="I60" s="6">
        <v>130</v>
      </c>
      <c r="J60" s="6">
        <v>10923</v>
      </c>
    </row>
    <row r="61" spans="1:10" ht="14.55" customHeight="1" x14ac:dyDescent="0.25">
      <c r="A61" s="4" t="s">
        <v>60</v>
      </c>
      <c r="B61" s="4" t="s">
        <v>219</v>
      </c>
      <c r="C61" s="6">
        <v>46</v>
      </c>
      <c r="D61" s="6">
        <v>118</v>
      </c>
      <c r="E61" s="6"/>
      <c r="F61" s="6"/>
      <c r="G61" s="6"/>
      <c r="H61" s="6">
        <v>49318</v>
      </c>
      <c r="I61" s="6">
        <v>181</v>
      </c>
      <c r="J61" s="6">
        <v>49663</v>
      </c>
    </row>
    <row r="62" spans="1:10" ht="14.55" customHeight="1" x14ac:dyDescent="0.25">
      <c r="A62" s="4" t="s">
        <v>60</v>
      </c>
      <c r="B62" s="4" t="s">
        <v>220</v>
      </c>
      <c r="C62" s="6">
        <v>225</v>
      </c>
      <c r="D62" s="6">
        <v>427</v>
      </c>
      <c r="E62" s="6"/>
      <c r="F62" s="6"/>
      <c r="G62" s="6"/>
      <c r="H62" s="6">
        <v>99534</v>
      </c>
      <c r="I62" s="6">
        <v>490</v>
      </c>
      <c r="J62" s="6">
        <v>100676</v>
      </c>
    </row>
    <row r="63" spans="1:10" ht="14.55" customHeight="1" x14ac:dyDescent="0.25">
      <c r="A63" s="4" t="s">
        <v>60</v>
      </c>
      <c r="B63" s="4" t="s">
        <v>228</v>
      </c>
      <c r="C63" s="6">
        <v>0</v>
      </c>
      <c r="D63" s="6">
        <v>0</v>
      </c>
      <c r="E63" s="6"/>
      <c r="F63" s="6"/>
      <c r="G63" s="6"/>
      <c r="H63" s="6">
        <v>0</v>
      </c>
      <c r="I63" s="6">
        <v>0</v>
      </c>
      <c r="J63" s="6">
        <v>0</v>
      </c>
    </row>
    <row r="64" spans="1:10" ht="14.55" customHeight="1" x14ac:dyDescent="0.25">
      <c r="A64" s="4" t="s">
        <v>60</v>
      </c>
      <c r="B64" s="4" t="s">
        <v>229</v>
      </c>
      <c r="C64" s="6">
        <v>0</v>
      </c>
      <c r="D64" s="6">
        <v>0</v>
      </c>
      <c r="E64" s="6"/>
      <c r="F64" s="6"/>
      <c r="G64" s="6"/>
      <c r="H64" s="6">
        <v>0</v>
      </c>
      <c r="I64" s="6">
        <v>0</v>
      </c>
      <c r="J64" s="6">
        <v>0</v>
      </c>
    </row>
    <row r="65" spans="1:10" ht="14.55" customHeight="1" x14ac:dyDescent="0.25">
      <c r="A65" s="4" t="s">
        <v>60</v>
      </c>
      <c r="B65" s="4" t="s">
        <v>232</v>
      </c>
      <c r="C65" s="6">
        <v>170</v>
      </c>
      <c r="D65" s="6">
        <v>152183</v>
      </c>
      <c r="E65" s="6"/>
      <c r="F65" s="6"/>
      <c r="G65" s="6"/>
      <c r="H65" s="6">
        <v>10064</v>
      </c>
      <c r="I65" s="6">
        <v>295</v>
      </c>
      <c r="J65" s="6">
        <v>162712</v>
      </c>
    </row>
    <row r="66" spans="1:10" ht="14.55" customHeight="1" x14ac:dyDescent="0.25">
      <c r="A66" s="4" t="s">
        <v>61</v>
      </c>
      <c r="B66" s="4" t="s">
        <v>208</v>
      </c>
      <c r="C66" s="6">
        <v>5340</v>
      </c>
      <c r="D66" s="6">
        <v>8080</v>
      </c>
      <c r="E66" s="6"/>
      <c r="F66" s="6"/>
      <c r="G66" s="6"/>
      <c r="H66" s="6">
        <v>1179</v>
      </c>
      <c r="I66" s="6">
        <v>1776</v>
      </c>
      <c r="J66" s="6">
        <v>16375</v>
      </c>
    </row>
    <row r="67" spans="1:10" ht="14.55" customHeight="1" x14ac:dyDescent="0.25">
      <c r="A67" s="4" t="s">
        <v>61</v>
      </c>
      <c r="B67" s="4" t="s">
        <v>209</v>
      </c>
      <c r="C67" s="6">
        <v>2128999</v>
      </c>
      <c r="D67" s="6">
        <v>2075746</v>
      </c>
      <c r="E67" s="6"/>
      <c r="F67" s="6"/>
      <c r="G67" s="6"/>
      <c r="H67" s="6">
        <v>459461</v>
      </c>
      <c r="I67" s="6">
        <v>1360150</v>
      </c>
      <c r="J67" s="6">
        <v>6024356</v>
      </c>
    </row>
    <row r="68" spans="1:10" ht="14.55" customHeight="1" x14ac:dyDescent="0.25">
      <c r="A68" s="4" t="s">
        <v>61</v>
      </c>
      <c r="B68" s="4" t="s">
        <v>210</v>
      </c>
      <c r="C68" s="6">
        <v>431</v>
      </c>
      <c r="D68" s="6">
        <v>140772</v>
      </c>
      <c r="E68" s="6"/>
      <c r="F68" s="6"/>
      <c r="G68" s="6"/>
      <c r="H68" s="6">
        <v>47764</v>
      </c>
      <c r="I68" s="6">
        <v>12690</v>
      </c>
      <c r="J68" s="6">
        <v>201657</v>
      </c>
    </row>
    <row r="69" spans="1:10" ht="14.55" customHeight="1" x14ac:dyDescent="0.25">
      <c r="A69" s="4" t="s">
        <v>61</v>
      </c>
      <c r="B69" s="4" t="s">
        <v>211</v>
      </c>
      <c r="C69" s="6">
        <v>8671</v>
      </c>
      <c r="D69" s="6">
        <v>2414150</v>
      </c>
      <c r="E69" s="6"/>
      <c r="F69" s="6"/>
      <c r="G69" s="6"/>
      <c r="H69" s="6">
        <v>263222</v>
      </c>
      <c r="I69" s="6">
        <v>623296</v>
      </c>
      <c r="J69" s="6">
        <v>3309339</v>
      </c>
    </row>
    <row r="70" spans="1:10" ht="14.55" customHeight="1" x14ac:dyDescent="0.25">
      <c r="A70" s="4" t="s">
        <v>61</v>
      </c>
      <c r="B70" s="4" t="s">
        <v>212</v>
      </c>
      <c r="C70" s="6">
        <v>11910</v>
      </c>
      <c r="D70" s="6">
        <v>843282</v>
      </c>
      <c r="E70" s="6"/>
      <c r="F70" s="6"/>
      <c r="G70" s="6"/>
      <c r="H70" s="6">
        <v>252571</v>
      </c>
      <c r="I70" s="6">
        <v>498573</v>
      </c>
      <c r="J70" s="6">
        <v>1606336</v>
      </c>
    </row>
    <row r="71" spans="1:10" ht="14.55" customHeight="1" x14ac:dyDescent="0.25">
      <c r="A71" s="4" t="s">
        <v>61</v>
      </c>
      <c r="B71" s="4" t="s">
        <v>213</v>
      </c>
      <c r="C71" s="6">
        <v>319</v>
      </c>
      <c r="D71" s="6">
        <v>1137</v>
      </c>
      <c r="E71" s="6"/>
      <c r="F71" s="6"/>
      <c r="G71" s="6"/>
      <c r="H71" s="6">
        <v>164743</v>
      </c>
      <c r="I71" s="6">
        <v>4176</v>
      </c>
      <c r="J71" s="6">
        <v>170375</v>
      </c>
    </row>
    <row r="72" spans="1:10" ht="14.55" customHeight="1" x14ac:dyDescent="0.25">
      <c r="A72" s="4" t="s">
        <v>61</v>
      </c>
      <c r="B72" s="4" t="s">
        <v>218</v>
      </c>
      <c r="C72" s="6">
        <v>12</v>
      </c>
      <c r="D72" s="6">
        <v>12</v>
      </c>
      <c r="E72" s="6"/>
      <c r="F72" s="6"/>
      <c r="G72" s="6"/>
      <c r="H72" s="6">
        <v>3935</v>
      </c>
      <c r="I72" s="6">
        <v>328</v>
      </c>
      <c r="J72" s="6">
        <v>4287</v>
      </c>
    </row>
    <row r="73" spans="1:10" ht="14.55" customHeight="1" x14ac:dyDescent="0.25">
      <c r="A73" s="4" t="s">
        <v>61</v>
      </c>
      <c r="B73" s="4" t="s">
        <v>219</v>
      </c>
      <c r="C73" s="6">
        <v>27</v>
      </c>
      <c r="D73" s="6">
        <v>37</v>
      </c>
      <c r="E73" s="6"/>
      <c r="F73" s="6"/>
      <c r="G73" s="6"/>
      <c r="H73" s="6">
        <v>15948</v>
      </c>
      <c r="I73" s="6">
        <v>172</v>
      </c>
      <c r="J73" s="6">
        <v>16184</v>
      </c>
    </row>
    <row r="74" spans="1:10" ht="14.55" customHeight="1" x14ac:dyDescent="0.25">
      <c r="A74" s="4" t="s">
        <v>61</v>
      </c>
      <c r="B74" s="4" t="s">
        <v>220</v>
      </c>
      <c r="C74" s="6">
        <v>127</v>
      </c>
      <c r="D74" s="6">
        <v>251</v>
      </c>
      <c r="E74" s="6"/>
      <c r="F74" s="6"/>
      <c r="G74" s="6"/>
      <c r="H74" s="6">
        <v>38092</v>
      </c>
      <c r="I74" s="6">
        <v>519</v>
      </c>
      <c r="J74" s="6">
        <v>38989</v>
      </c>
    </row>
    <row r="75" spans="1:10" ht="14.55" customHeight="1" x14ac:dyDescent="0.25">
      <c r="A75" s="4" t="s">
        <v>61</v>
      </c>
      <c r="B75" s="4" t="s">
        <v>228</v>
      </c>
      <c r="C75" s="6">
        <v>0</v>
      </c>
      <c r="D75" s="6">
        <v>0</v>
      </c>
      <c r="E75" s="6"/>
      <c r="F75" s="6"/>
      <c r="G75" s="6"/>
      <c r="H75" s="6">
        <v>0</v>
      </c>
      <c r="I75" s="6">
        <v>0</v>
      </c>
      <c r="J75" s="6">
        <v>0</v>
      </c>
    </row>
    <row r="76" spans="1:10" ht="14.55" customHeight="1" x14ac:dyDescent="0.25">
      <c r="A76" s="4" t="s">
        <v>61</v>
      </c>
      <c r="B76" s="4" t="s">
        <v>229</v>
      </c>
      <c r="C76" s="6">
        <v>0</v>
      </c>
      <c r="D76" s="6">
        <v>0</v>
      </c>
      <c r="E76" s="6"/>
      <c r="F76" s="6"/>
      <c r="G76" s="6"/>
      <c r="H76" s="6">
        <v>0</v>
      </c>
      <c r="I76" s="6">
        <v>0</v>
      </c>
      <c r="J76" s="6">
        <v>0</v>
      </c>
    </row>
    <row r="77" spans="1:10" ht="14.55" customHeight="1" x14ac:dyDescent="0.25">
      <c r="A77" s="4" t="s">
        <v>61</v>
      </c>
      <c r="B77" s="4" t="s">
        <v>232</v>
      </c>
      <c r="C77" s="6">
        <v>0</v>
      </c>
      <c r="D77" s="6">
        <v>0</v>
      </c>
      <c r="E77" s="6"/>
      <c r="F77" s="6"/>
      <c r="G77" s="6"/>
      <c r="H77" s="6">
        <v>0</v>
      </c>
      <c r="I77" s="6">
        <v>0</v>
      </c>
      <c r="J77" s="6">
        <v>0</v>
      </c>
    </row>
    <row r="78" spans="1:10" ht="14.55" customHeight="1" x14ac:dyDescent="0.25">
      <c r="A78" s="4" t="s">
        <v>62</v>
      </c>
      <c r="B78" s="4" t="s">
        <v>208</v>
      </c>
      <c r="C78" s="6">
        <v>17398</v>
      </c>
      <c r="D78" s="6">
        <v>30236</v>
      </c>
      <c r="E78" s="6"/>
      <c r="F78" s="6"/>
      <c r="G78" s="6"/>
      <c r="H78" s="6">
        <v>4728</v>
      </c>
      <c r="I78" s="6">
        <v>2122</v>
      </c>
      <c r="J78" s="6">
        <v>54484</v>
      </c>
    </row>
    <row r="79" spans="1:10" ht="14.55" customHeight="1" x14ac:dyDescent="0.25">
      <c r="A79" s="4" t="s">
        <v>62</v>
      </c>
      <c r="B79" s="4" t="s">
        <v>209</v>
      </c>
      <c r="C79" s="6">
        <v>7467668</v>
      </c>
      <c r="D79" s="6">
        <v>5981436</v>
      </c>
      <c r="E79" s="6"/>
      <c r="F79" s="6"/>
      <c r="G79" s="6"/>
      <c r="H79" s="6">
        <v>1731287</v>
      </c>
      <c r="I79" s="6">
        <v>1020307</v>
      </c>
      <c r="J79" s="6">
        <v>16200698</v>
      </c>
    </row>
    <row r="80" spans="1:10" ht="14.55" customHeight="1" x14ac:dyDescent="0.25">
      <c r="A80" s="4" t="s">
        <v>62</v>
      </c>
      <c r="B80" s="4" t="s">
        <v>210</v>
      </c>
      <c r="C80" s="6">
        <v>898</v>
      </c>
      <c r="D80" s="6">
        <v>273753</v>
      </c>
      <c r="E80" s="6"/>
      <c r="F80" s="6"/>
      <c r="G80" s="6"/>
      <c r="H80" s="6">
        <v>174832</v>
      </c>
      <c r="I80" s="6">
        <v>9075</v>
      </c>
      <c r="J80" s="6">
        <v>458558</v>
      </c>
    </row>
    <row r="81" spans="1:10" ht="14.55" customHeight="1" x14ac:dyDescent="0.25">
      <c r="A81" s="4" t="s">
        <v>62</v>
      </c>
      <c r="B81" s="4" t="s">
        <v>211</v>
      </c>
      <c r="C81" s="6">
        <v>17522</v>
      </c>
      <c r="D81" s="6">
        <v>7785887</v>
      </c>
      <c r="E81" s="6"/>
      <c r="F81" s="6"/>
      <c r="G81" s="6"/>
      <c r="H81" s="6">
        <v>954048</v>
      </c>
      <c r="I81" s="6">
        <v>449963</v>
      </c>
      <c r="J81" s="6">
        <v>9207420</v>
      </c>
    </row>
    <row r="82" spans="1:10" ht="14.55" customHeight="1" x14ac:dyDescent="0.25">
      <c r="A82" s="4" t="s">
        <v>62</v>
      </c>
      <c r="B82" s="4" t="s">
        <v>212</v>
      </c>
      <c r="C82" s="6">
        <v>22484</v>
      </c>
      <c r="D82" s="6">
        <v>1846456</v>
      </c>
      <c r="E82" s="6"/>
      <c r="F82" s="6"/>
      <c r="G82" s="6"/>
      <c r="H82" s="6">
        <v>718590</v>
      </c>
      <c r="I82" s="6">
        <v>202908</v>
      </c>
      <c r="J82" s="6">
        <v>2790438</v>
      </c>
    </row>
    <row r="83" spans="1:10" ht="14.55" customHeight="1" x14ac:dyDescent="0.25">
      <c r="A83" s="4" t="s">
        <v>62</v>
      </c>
      <c r="B83" s="4" t="s">
        <v>213</v>
      </c>
      <c r="C83" s="6">
        <v>1614</v>
      </c>
      <c r="D83" s="6">
        <v>2551</v>
      </c>
      <c r="E83" s="6"/>
      <c r="F83" s="6"/>
      <c r="G83" s="6"/>
      <c r="H83" s="6">
        <v>661551</v>
      </c>
      <c r="I83" s="6">
        <v>5338</v>
      </c>
      <c r="J83" s="6">
        <v>671054</v>
      </c>
    </row>
    <row r="84" spans="1:10" ht="14.55" customHeight="1" x14ac:dyDescent="0.25">
      <c r="A84" s="4" t="s">
        <v>62</v>
      </c>
      <c r="B84" s="4" t="s">
        <v>218</v>
      </c>
      <c r="C84" s="6">
        <v>26</v>
      </c>
      <c r="D84" s="6">
        <v>33</v>
      </c>
      <c r="E84" s="6"/>
      <c r="F84" s="6"/>
      <c r="G84" s="6"/>
      <c r="H84" s="6">
        <v>15024</v>
      </c>
      <c r="I84" s="6">
        <v>77</v>
      </c>
      <c r="J84" s="6">
        <v>15160</v>
      </c>
    </row>
    <row r="85" spans="1:10" ht="14.55" customHeight="1" x14ac:dyDescent="0.25">
      <c r="A85" s="4" t="s">
        <v>62</v>
      </c>
      <c r="B85" s="4" t="s">
        <v>219</v>
      </c>
      <c r="C85" s="6">
        <v>84</v>
      </c>
      <c r="D85" s="6">
        <v>173</v>
      </c>
      <c r="E85" s="6"/>
      <c r="F85" s="6"/>
      <c r="G85" s="6"/>
      <c r="H85" s="6">
        <v>77133</v>
      </c>
      <c r="I85" s="6">
        <v>208</v>
      </c>
      <c r="J85" s="6">
        <v>77598</v>
      </c>
    </row>
    <row r="86" spans="1:10" ht="14.55" customHeight="1" x14ac:dyDescent="0.25">
      <c r="A86" s="4" t="s">
        <v>62</v>
      </c>
      <c r="B86" s="4" t="s">
        <v>220</v>
      </c>
      <c r="C86" s="6">
        <v>359</v>
      </c>
      <c r="D86" s="6">
        <v>603</v>
      </c>
      <c r="E86" s="6"/>
      <c r="F86" s="6"/>
      <c r="G86" s="6"/>
      <c r="H86" s="6">
        <v>134878</v>
      </c>
      <c r="I86" s="6">
        <v>577</v>
      </c>
      <c r="J86" s="6">
        <v>136417</v>
      </c>
    </row>
    <row r="87" spans="1:10" ht="14.55" customHeight="1" x14ac:dyDescent="0.25">
      <c r="A87" s="4" t="s">
        <v>62</v>
      </c>
      <c r="B87" s="4" t="s">
        <v>228</v>
      </c>
      <c r="C87" s="6">
        <v>0</v>
      </c>
      <c r="D87" s="6">
        <v>0</v>
      </c>
      <c r="E87" s="6"/>
      <c r="F87" s="6"/>
      <c r="G87" s="6"/>
      <c r="H87" s="6">
        <v>0</v>
      </c>
      <c r="I87" s="6">
        <v>0</v>
      </c>
      <c r="J87" s="6">
        <v>0</v>
      </c>
    </row>
    <row r="88" spans="1:10" ht="14.55" customHeight="1" x14ac:dyDescent="0.25">
      <c r="A88" s="4" t="s">
        <v>62</v>
      </c>
      <c r="B88" s="4" t="s">
        <v>229</v>
      </c>
      <c r="C88" s="6">
        <v>0</v>
      </c>
      <c r="D88" s="6">
        <v>0</v>
      </c>
      <c r="E88" s="6"/>
      <c r="F88" s="6"/>
      <c r="G88" s="6"/>
      <c r="H88" s="6">
        <v>0</v>
      </c>
      <c r="I88" s="6">
        <v>0</v>
      </c>
      <c r="J88" s="6">
        <v>0</v>
      </c>
    </row>
    <row r="89" spans="1:10" ht="14.55" customHeight="1" x14ac:dyDescent="0.25">
      <c r="A89" s="4" t="s">
        <v>62</v>
      </c>
      <c r="B89" s="4" t="s">
        <v>232</v>
      </c>
      <c r="C89" s="6">
        <v>0</v>
      </c>
      <c r="D89" s="6">
        <v>0</v>
      </c>
      <c r="E89" s="6"/>
      <c r="F89" s="6"/>
      <c r="G89" s="6"/>
      <c r="H89" s="6">
        <v>0</v>
      </c>
      <c r="I89" s="6">
        <v>0</v>
      </c>
      <c r="J89" s="6">
        <v>0</v>
      </c>
    </row>
    <row r="90" spans="1:10" x14ac:dyDescent="0.25">
      <c r="A90" s="4"/>
      <c r="B90" s="4"/>
      <c r="C90" s="6"/>
      <c r="D90" s="6"/>
      <c r="E90" s="6"/>
      <c r="F90" s="6"/>
      <c r="G90" s="6"/>
      <c r="H90" s="6"/>
      <c r="I90" s="6"/>
      <c r="J90" s="6"/>
    </row>
    <row r="91" spans="1:10" x14ac:dyDescent="0.25">
      <c r="A91" s="4"/>
      <c r="B91" s="4"/>
      <c r="C91" s="6"/>
      <c r="D91" s="6"/>
      <c r="E91" s="6"/>
      <c r="F91" s="6"/>
      <c r="G91" s="6"/>
      <c r="H91" s="6"/>
      <c r="I91" s="6"/>
      <c r="J91" s="6"/>
    </row>
    <row r="92" spans="1:10" x14ac:dyDescent="0.25">
      <c r="A92" s="4"/>
      <c r="B92" s="4"/>
      <c r="C92" s="6"/>
      <c r="D92" s="6"/>
      <c r="E92" s="6"/>
      <c r="F92" s="6"/>
      <c r="G92" s="6"/>
      <c r="H92" s="6"/>
      <c r="I92" s="6"/>
      <c r="J92" s="6"/>
    </row>
    <row r="93" spans="1:10" x14ac:dyDescent="0.25">
      <c r="A93" s="4"/>
      <c r="B93" s="4"/>
      <c r="C93" s="6"/>
      <c r="D93" s="6"/>
      <c r="E93" s="6"/>
      <c r="F93" s="6"/>
      <c r="G93" s="6"/>
      <c r="H93" s="6"/>
      <c r="I93" s="6"/>
      <c r="J93" s="6"/>
    </row>
    <row r="94" spans="1:10" x14ac:dyDescent="0.25">
      <c r="A94" s="4"/>
      <c r="B94" s="4"/>
      <c r="C94" s="6"/>
      <c r="D94" s="6"/>
      <c r="E94" s="6"/>
      <c r="F94" s="6"/>
      <c r="G94" s="6"/>
      <c r="H94" s="6"/>
      <c r="I94" s="6"/>
      <c r="J94" s="6"/>
    </row>
  </sheetData>
  <pageMargins left="0.7" right="0.7" top="0.75" bottom="0.75" header="0.3" footer="0.3"/>
  <pageSetup paperSize="9" orientation="portrait" horizontalDpi="300" verticalDpi="300" r:id="rId1"/>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185"/>
  <sheetViews>
    <sheetView showGridLines="0" workbookViewId="0"/>
  </sheetViews>
  <sheetFormatPr defaultColWidth="11.5546875" defaultRowHeight="13.2" x14ac:dyDescent="0.25"/>
  <cols>
    <col min="1" max="1" width="20.6640625" customWidth="1"/>
    <col min="2" max="2" width="44.6640625" customWidth="1"/>
    <col min="3" max="10" width="14.6640625" customWidth="1"/>
  </cols>
  <sheetData>
    <row r="1" spans="1:10" ht="14.55" customHeight="1" x14ac:dyDescent="0.25">
      <c r="A1" s="1" t="s">
        <v>233</v>
      </c>
    </row>
    <row r="2" spans="1:10" ht="28.95" customHeight="1" x14ac:dyDescent="0.25">
      <c r="A2" s="1" t="s">
        <v>42</v>
      </c>
    </row>
    <row r="3" spans="1:10" ht="14.55" customHeight="1" x14ac:dyDescent="0.25">
      <c r="A3" t="s">
        <v>43</v>
      </c>
    </row>
    <row r="4" spans="1:10" ht="14.55" customHeight="1" x14ac:dyDescent="0.25">
      <c r="A4" t="s">
        <v>95</v>
      </c>
    </row>
    <row r="5" spans="1:10" ht="28.95" customHeight="1" x14ac:dyDescent="0.25">
      <c r="A5" s="3" t="s">
        <v>3</v>
      </c>
      <c r="B5" s="3" t="s">
        <v>31</v>
      </c>
      <c r="C5" s="5" t="s">
        <v>46</v>
      </c>
      <c r="D5" s="5" t="s">
        <v>47</v>
      </c>
      <c r="E5" s="5" t="s">
        <v>48</v>
      </c>
      <c r="F5" s="5" t="s">
        <v>49</v>
      </c>
      <c r="G5" s="5" t="s">
        <v>50</v>
      </c>
      <c r="H5" s="5" t="s">
        <v>51</v>
      </c>
      <c r="I5" s="5" t="s">
        <v>52</v>
      </c>
      <c r="J5" s="5" t="s">
        <v>55</v>
      </c>
    </row>
    <row r="6" spans="1:10" ht="14.55" customHeight="1" x14ac:dyDescent="0.25">
      <c r="A6" s="4" t="s">
        <v>56</v>
      </c>
      <c r="B6" s="4" t="s">
        <v>206</v>
      </c>
      <c r="C6" s="6">
        <v>708804</v>
      </c>
      <c r="D6" s="6">
        <v>36</v>
      </c>
      <c r="E6" s="6">
        <v>176682</v>
      </c>
      <c r="F6" s="6">
        <v>87247</v>
      </c>
      <c r="G6" s="6">
        <v>1261</v>
      </c>
      <c r="H6" s="6">
        <v>11136</v>
      </c>
      <c r="I6" s="6">
        <v>6183</v>
      </c>
      <c r="J6" s="6">
        <v>991349</v>
      </c>
    </row>
    <row r="7" spans="1:10" ht="14.55" customHeight="1" x14ac:dyDescent="0.25">
      <c r="A7" s="4" t="s">
        <v>56</v>
      </c>
      <c r="B7" s="4" t="s">
        <v>207</v>
      </c>
      <c r="C7" s="6">
        <v>5640942</v>
      </c>
      <c r="D7" s="6">
        <v>74</v>
      </c>
      <c r="E7" s="6">
        <v>1023100</v>
      </c>
      <c r="F7" s="6">
        <v>544847</v>
      </c>
      <c r="G7" s="6">
        <v>2644</v>
      </c>
      <c r="H7" s="6">
        <v>27800</v>
      </c>
      <c r="I7" s="6">
        <v>23984</v>
      </c>
      <c r="J7" s="6">
        <v>7263391</v>
      </c>
    </row>
    <row r="8" spans="1:10" ht="14.55" customHeight="1" x14ac:dyDescent="0.25">
      <c r="A8" s="4" t="s">
        <v>56</v>
      </c>
      <c r="B8" s="4" t="s">
        <v>208</v>
      </c>
      <c r="C8" s="6">
        <v>36356</v>
      </c>
      <c r="D8" s="6">
        <v>50</v>
      </c>
      <c r="E8" s="6">
        <v>89734</v>
      </c>
      <c r="F8" s="6">
        <v>70038</v>
      </c>
      <c r="G8" s="6">
        <v>242</v>
      </c>
      <c r="H8" s="6">
        <v>1020</v>
      </c>
      <c r="I8" s="6">
        <v>895</v>
      </c>
      <c r="J8" s="6">
        <v>198335</v>
      </c>
    </row>
    <row r="9" spans="1:10" ht="14.55" customHeight="1" x14ac:dyDescent="0.25">
      <c r="A9" s="4" t="s">
        <v>56</v>
      </c>
      <c r="B9" s="4" t="s">
        <v>209</v>
      </c>
      <c r="C9" s="6">
        <v>600207</v>
      </c>
      <c r="D9" s="6">
        <v>110</v>
      </c>
      <c r="E9" s="6">
        <v>250799</v>
      </c>
      <c r="F9" s="6">
        <v>145381</v>
      </c>
      <c r="G9" s="6">
        <v>7964</v>
      </c>
      <c r="H9" s="6">
        <v>19723</v>
      </c>
      <c r="I9" s="6">
        <v>108103</v>
      </c>
      <c r="J9" s="6">
        <v>1132287</v>
      </c>
    </row>
    <row r="10" spans="1:10" ht="14.55" customHeight="1" x14ac:dyDescent="0.25">
      <c r="A10" s="4" t="s">
        <v>56</v>
      </c>
      <c r="B10" s="4" t="s">
        <v>210</v>
      </c>
      <c r="C10" s="6">
        <v>0</v>
      </c>
      <c r="D10" s="6">
        <v>8</v>
      </c>
      <c r="E10" s="6">
        <v>0</v>
      </c>
      <c r="F10" s="6">
        <v>0</v>
      </c>
      <c r="G10" s="6">
        <v>0</v>
      </c>
      <c r="H10" s="6">
        <v>1</v>
      </c>
      <c r="I10" s="6">
        <v>0</v>
      </c>
      <c r="J10" s="6">
        <v>9</v>
      </c>
    </row>
    <row r="11" spans="1:10" ht="14.55" customHeight="1" x14ac:dyDescent="0.25">
      <c r="A11" s="4" t="s">
        <v>56</v>
      </c>
      <c r="B11" s="4" t="s">
        <v>211</v>
      </c>
      <c r="C11" s="6">
        <v>3486</v>
      </c>
      <c r="D11" s="6">
        <v>128</v>
      </c>
      <c r="E11" s="6">
        <v>1337189</v>
      </c>
      <c r="F11" s="6">
        <v>832955</v>
      </c>
      <c r="G11" s="6">
        <v>7444</v>
      </c>
      <c r="H11" s="6">
        <v>12208</v>
      </c>
      <c r="I11" s="6">
        <v>44027</v>
      </c>
      <c r="J11" s="6">
        <v>2237437</v>
      </c>
    </row>
    <row r="12" spans="1:10" ht="14.55" customHeight="1" x14ac:dyDescent="0.25">
      <c r="A12" s="4" t="s">
        <v>56</v>
      </c>
      <c r="B12" s="4" t="s">
        <v>212</v>
      </c>
      <c r="C12" s="6">
        <v>2168</v>
      </c>
      <c r="D12" s="6">
        <v>75</v>
      </c>
      <c r="E12" s="6">
        <v>361491</v>
      </c>
      <c r="F12" s="6">
        <v>158076</v>
      </c>
      <c r="G12" s="6">
        <v>518</v>
      </c>
      <c r="H12" s="6">
        <v>1877</v>
      </c>
      <c r="I12" s="6">
        <v>21753</v>
      </c>
      <c r="J12" s="6">
        <v>545958</v>
      </c>
    </row>
    <row r="13" spans="1:10" ht="14.55" customHeight="1" x14ac:dyDescent="0.25">
      <c r="A13" s="4" t="s">
        <v>56</v>
      </c>
      <c r="B13" s="4" t="s">
        <v>213</v>
      </c>
      <c r="C13" s="6">
        <v>21</v>
      </c>
      <c r="D13" s="6">
        <v>0</v>
      </c>
      <c r="E13" s="6">
        <v>737</v>
      </c>
      <c r="F13" s="6">
        <v>493</v>
      </c>
      <c r="G13" s="6">
        <v>4</v>
      </c>
      <c r="H13" s="6">
        <v>7173</v>
      </c>
      <c r="I13" s="6">
        <v>54</v>
      </c>
      <c r="J13" s="6">
        <v>8482</v>
      </c>
    </row>
    <row r="14" spans="1:10" ht="14.55" customHeight="1" x14ac:dyDescent="0.25">
      <c r="A14" s="4" t="s">
        <v>56</v>
      </c>
      <c r="B14" s="4" t="s">
        <v>214</v>
      </c>
      <c r="C14" s="6">
        <v>27</v>
      </c>
      <c r="D14" s="6">
        <v>0</v>
      </c>
      <c r="E14" s="6">
        <v>11</v>
      </c>
      <c r="F14" s="6">
        <v>10</v>
      </c>
      <c r="G14" s="6">
        <v>0</v>
      </c>
      <c r="H14" s="6">
        <v>1878</v>
      </c>
      <c r="I14" s="6">
        <v>4</v>
      </c>
      <c r="J14" s="6">
        <v>1930</v>
      </c>
    </row>
    <row r="15" spans="1:10" ht="14.55" customHeight="1" x14ac:dyDescent="0.25">
      <c r="A15" s="4" t="s">
        <v>56</v>
      </c>
      <c r="B15" s="4" t="s">
        <v>215</v>
      </c>
      <c r="C15" s="6">
        <v>3</v>
      </c>
      <c r="D15" s="6">
        <v>0</v>
      </c>
      <c r="E15" s="6">
        <v>2</v>
      </c>
      <c r="F15" s="6">
        <v>0</v>
      </c>
      <c r="G15" s="6">
        <v>0</v>
      </c>
      <c r="H15" s="6">
        <v>655</v>
      </c>
      <c r="I15" s="6">
        <v>2</v>
      </c>
      <c r="J15" s="6">
        <v>662</v>
      </c>
    </row>
    <row r="16" spans="1:10" ht="14.55" customHeight="1" x14ac:dyDescent="0.25">
      <c r="A16" s="4" t="s">
        <v>56</v>
      </c>
      <c r="B16" s="4" t="s">
        <v>216</v>
      </c>
      <c r="C16" s="6">
        <v>0</v>
      </c>
      <c r="D16" s="6">
        <v>0</v>
      </c>
      <c r="E16" s="6">
        <v>0</v>
      </c>
      <c r="F16" s="6">
        <v>0</v>
      </c>
      <c r="G16" s="6">
        <v>0</v>
      </c>
      <c r="H16" s="6">
        <v>119</v>
      </c>
      <c r="I16" s="6">
        <v>0</v>
      </c>
      <c r="J16" s="6">
        <v>119</v>
      </c>
    </row>
    <row r="17" spans="1:10" ht="14.55" customHeight="1" x14ac:dyDescent="0.25">
      <c r="A17" s="4" t="s">
        <v>56</v>
      </c>
      <c r="B17" s="4" t="s">
        <v>217</v>
      </c>
      <c r="C17" s="6">
        <v>0</v>
      </c>
      <c r="D17" s="6">
        <v>0</v>
      </c>
      <c r="E17" s="6">
        <v>1</v>
      </c>
      <c r="F17" s="6">
        <v>0</v>
      </c>
      <c r="G17" s="6">
        <v>0</v>
      </c>
      <c r="H17" s="6">
        <v>22</v>
      </c>
      <c r="I17" s="6">
        <v>0</v>
      </c>
      <c r="J17" s="6">
        <v>23</v>
      </c>
    </row>
    <row r="18" spans="1:10" ht="14.55" customHeight="1" x14ac:dyDescent="0.25">
      <c r="A18" s="4" t="s">
        <v>56</v>
      </c>
      <c r="B18" s="4" t="s">
        <v>218</v>
      </c>
      <c r="C18" s="6">
        <v>3</v>
      </c>
      <c r="D18" s="6">
        <v>0</v>
      </c>
      <c r="E18" s="6">
        <v>1</v>
      </c>
      <c r="F18" s="6">
        <v>0</v>
      </c>
      <c r="G18" s="6">
        <v>0</v>
      </c>
      <c r="H18" s="6">
        <v>463</v>
      </c>
      <c r="I18" s="6">
        <v>1</v>
      </c>
      <c r="J18" s="6">
        <v>468</v>
      </c>
    </row>
    <row r="19" spans="1:10" ht="14.55" customHeight="1" x14ac:dyDescent="0.25">
      <c r="A19" s="4" t="s">
        <v>56</v>
      </c>
      <c r="B19" s="4" t="s">
        <v>219</v>
      </c>
      <c r="C19" s="6">
        <v>7</v>
      </c>
      <c r="D19" s="6">
        <v>0</v>
      </c>
      <c r="E19" s="6">
        <v>1</v>
      </c>
      <c r="F19" s="6">
        <v>1</v>
      </c>
      <c r="G19" s="6">
        <v>1</v>
      </c>
      <c r="H19" s="6">
        <v>2537</v>
      </c>
      <c r="I19" s="6">
        <v>1</v>
      </c>
      <c r="J19" s="6">
        <v>2548</v>
      </c>
    </row>
    <row r="20" spans="1:10" ht="14.55" customHeight="1" x14ac:dyDescent="0.25">
      <c r="A20" s="4" t="s">
        <v>56</v>
      </c>
      <c r="B20" s="4" t="s">
        <v>220</v>
      </c>
      <c r="C20" s="6">
        <v>343</v>
      </c>
      <c r="D20" s="6">
        <v>0</v>
      </c>
      <c r="E20" s="6">
        <v>44</v>
      </c>
      <c r="F20" s="6">
        <v>9</v>
      </c>
      <c r="G20" s="6">
        <v>0</v>
      </c>
      <c r="H20" s="6">
        <v>1672</v>
      </c>
      <c r="I20" s="6">
        <v>29</v>
      </c>
      <c r="J20" s="6">
        <v>2097</v>
      </c>
    </row>
    <row r="21" spans="1:10" ht="14.55" customHeight="1" x14ac:dyDescent="0.25">
      <c r="A21" s="4" t="s">
        <v>56</v>
      </c>
      <c r="B21" s="4" t="s">
        <v>221</v>
      </c>
      <c r="C21" s="6">
        <v>13877</v>
      </c>
      <c r="D21" s="6">
        <v>8</v>
      </c>
      <c r="E21" s="6">
        <v>5500</v>
      </c>
      <c r="F21" s="6">
        <v>4600</v>
      </c>
      <c r="G21" s="6">
        <v>227</v>
      </c>
      <c r="H21" s="6">
        <v>233</v>
      </c>
      <c r="I21" s="6">
        <v>1220</v>
      </c>
      <c r="J21" s="6">
        <v>25665</v>
      </c>
    </row>
    <row r="22" spans="1:10" ht="14.55" customHeight="1" x14ac:dyDescent="0.25">
      <c r="A22" s="4" t="s">
        <v>56</v>
      </c>
      <c r="B22" s="4" t="s">
        <v>222</v>
      </c>
      <c r="C22" s="6">
        <v>9283940</v>
      </c>
      <c r="D22" s="6">
        <v>166</v>
      </c>
      <c r="E22" s="6">
        <v>1719828</v>
      </c>
      <c r="F22" s="6">
        <v>894987</v>
      </c>
      <c r="G22" s="6">
        <v>10853</v>
      </c>
      <c r="H22" s="6">
        <v>75886</v>
      </c>
      <c r="I22" s="6">
        <v>210805</v>
      </c>
      <c r="J22" s="6">
        <v>12196465</v>
      </c>
    </row>
    <row r="23" spans="1:10" ht="14.55" customHeight="1" x14ac:dyDescent="0.25">
      <c r="A23" s="4" t="s">
        <v>56</v>
      </c>
      <c r="B23" s="4" t="s">
        <v>223</v>
      </c>
      <c r="C23" s="6">
        <v>11308</v>
      </c>
      <c r="D23" s="6">
        <v>5</v>
      </c>
      <c r="E23" s="6">
        <v>9476</v>
      </c>
      <c r="F23" s="6">
        <v>6405</v>
      </c>
      <c r="G23" s="6">
        <v>598</v>
      </c>
      <c r="H23" s="6">
        <v>471</v>
      </c>
      <c r="I23" s="6">
        <v>68111</v>
      </c>
      <c r="J23" s="6">
        <v>96374</v>
      </c>
    </row>
    <row r="24" spans="1:10" ht="14.55" customHeight="1" x14ac:dyDescent="0.25">
      <c r="A24" s="4" t="s">
        <v>56</v>
      </c>
      <c r="B24" s="4" t="s">
        <v>224</v>
      </c>
      <c r="C24" s="6">
        <v>1246238</v>
      </c>
      <c r="D24" s="6">
        <v>111</v>
      </c>
      <c r="E24" s="6">
        <v>318876</v>
      </c>
      <c r="F24" s="6">
        <v>159064</v>
      </c>
      <c r="G24" s="6">
        <v>3055</v>
      </c>
      <c r="H24" s="6">
        <v>38504</v>
      </c>
      <c r="I24" s="6">
        <v>402384</v>
      </c>
      <c r="J24" s="6">
        <v>2168232</v>
      </c>
    </row>
    <row r="25" spans="1:10" ht="14.55" customHeight="1" x14ac:dyDescent="0.25">
      <c r="A25" s="4" t="s">
        <v>56</v>
      </c>
      <c r="B25" s="4" t="s">
        <v>225</v>
      </c>
      <c r="C25" s="6">
        <v>5</v>
      </c>
      <c r="D25" s="6">
        <v>0</v>
      </c>
      <c r="E25" s="6">
        <v>9</v>
      </c>
      <c r="F25" s="6">
        <v>1</v>
      </c>
      <c r="G25" s="6">
        <v>0</v>
      </c>
      <c r="H25" s="6">
        <v>4661</v>
      </c>
      <c r="I25" s="6">
        <v>47</v>
      </c>
      <c r="J25" s="6">
        <v>4723</v>
      </c>
    </row>
    <row r="26" spans="1:10" ht="14.55" customHeight="1" x14ac:dyDescent="0.25">
      <c r="A26" s="4" t="s">
        <v>56</v>
      </c>
      <c r="B26" s="4" t="s">
        <v>226</v>
      </c>
      <c r="C26" s="6">
        <v>7228</v>
      </c>
      <c r="D26" s="6">
        <v>0</v>
      </c>
      <c r="E26" s="6">
        <v>3046</v>
      </c>
      <c r="F26" s="6">
        <v>1330</v>
      </c>
      <c r="G26" s="6">
        <v>75</v>
      </c>
      <c r="H26" s="6">
        <v>31454</v>
      </c>
      <c r="I26" s="6">
        <v>9204</v>
      </c>
      <c r="J26" s="6">
        <v>52337</v>
      </c>
    </row>
    <row r="27" spans="1:10" ht="14.55" customHeight="1" x14ac:dyDescent="0.25">
      <c r="A27" s="4" t="s">
        <v>56</v>
      </c>
      <c r="B27" s="4" t="s">
        <v>227</v>
      </c>
      <c r="C27" s="6">
        <v>5</v>
      </c>
      <c r="D27" s="6">
        <v>0</v>
      </c>
      <c r="E27" s="6">
        <v>112</v>
      </c>
      <c r="F27" s="6">
        <v>16</v>
      </c>
      <c r="G27" s="6">
        <v>0</v>
      </c>
      <c r="H27" s="6">
        <v>100</v>
      </c>
      <c r="I27" s="6">
        <v>5</v>
      </c>
      <c r="J27" s="6">
        <v>238</v>
      </c>
    </row>
    <row r="28" spans="1:10" ht="14.55" customHeight="1" x14ac:dyDescent="0.25">
      <c r="A28" s="4" t="s">
        <v>56</v>
      </c>
      <c r="B28" s="4" t="s">
        <v>228</v>
      </c>
      <c r="C28" s="6">
        <v>33</v>
      </c>
      <c r="D28" s="6">
        <v>0</v>
      </c>
      <c r="E28" s="6">
        <v>0</v>
      </c>
      <c r="F28" s="6">
        <v>9086</v>
      </c>
      <c r="G28" s="6">
        <v>172</v>
      </c>
      <c r="H28" s="6">
        <v>675</v>
      </c>
      <c r="I28" s="6">
        <v>744</v>
      </c>
      <c r="J28" s="6">
        <v>10710</v>
      </c>
    </row>
    <row r="29" spans="1:10" ht="14.55" customHeight="1" x14ac:dyDescent="0.25">
      <c r="A29" s="4" t="s">
        <v>56</v>
      </c>
      <c r="B29" s="4" t="s">
        <v>229</v>
      </c>
      <c r="C29" s="6">
        <v>61</v>
      </c>
      <c r="D29" s="6">
        <v>0</v>
      </c>
      <c r="E29" s="6">
        <v>0</v>
      </c>
      <c r="F29" s="6">
        <v>0</v>
      </c>
      <c r="G29" s="6">
        <v>12254</v>
      </c>
      <c r="H29" s="6">
        <v>1098</v>
      </c>
      <c r="I29" s="6">
        <v>1781</v>
      </c>
      <c r="J29" s="6">
        <v>15194</v>
      </c>
    </row>
    <row r="30" spans="1:10" ht="14.55" customHeight="1" x14ac:dyDescent="0.25">
      <c r="A30" s="4" t="s">
        <v>56</v>
      </c>
      <c r="B30" s="4" t="s">
        <v>230</v>
      </c>
      <c r="C30" s="6">
        <v>135</v>
      </c>
      <c r="D30" s="6">
        <v>0</v>
      </c>
      <c r="E30" s="6">
        <v>53067</v>
      </c>
      <c r="F30" s="6">
        <v>2158</v>
      </c>
      <c r="G30" s="6">
        <v>43</v>
      </c>
      <c r="H30" s="6">
        <v>502</v>
      </c>
      <c r="I30" s="6">
        <v>121</v>
      </c>
      <c r="J30" s="6">
        <v>56026</v>
      </c>
    </row>
    <row r="31" spans="1:10" ht="14.55" customHeight="1" x14ac:dyDescent="0.25">
      <c r="A31" s="4" t="s">
        <v>57</v>
      </c>
      <c r="B31" s="4" t="s">
        <v>206</v>
      </c>
      <c r="C31" s="6">
        <v>668802</v>
      </c>
      <c r="D31" s="6">
        <v>140</v>
      </c>
      <c r="E31" s="6">
        <v>174980</v>
      </c>
      <c r="F31" s="6">
        <v>75023</v>
      </c>
      <c r="G31" s="6">
        <v>1260</v>
      </c>
      <c r="H31" s="6">
        <v>11631</v>
      </c>
      <c r="I31" s="6">
        <v>4924</v>
      </c>
      <c r="J31" s="6">
        <v>936760</v>
      </c>
    </row>
    <row r="32" spans="1:10" ht="14.55" customHeight="1" x14ac:dyDescent="0.25">
      <c r="A32" s="4" t="s">
        <v>57</v>
      </c>
      <c r="B32" s="4" t="s">
        <v>207</v>
      </c>
      <c r="C32" s="6">
        <v>5257795</v>
      </c>
      <c r="D32" s="6">
        <v>320</v>
      </c>
      <c r="E32" s="6">
        <v>979356</v>
      </c>
      <c r="F32" s="6">
        <v>467157</v>
      </c>
      <c r="G32" s="6">
        <v>2597</v>
      </c>
      <c r="H32" s="6">
        <v>27284</v>
      </c>
      <c r="I32" s="6">
        <v>21473</v>
      </c>
      <c r="J32" s="6">
        <v>6755982</v>
      </c>
    </row>
    <row r="33" spans="1:10" ht="14.55" customHeight="1" x14ac:dyDescent="0.25">
      <c r="A33" s="4" t="s">
        <v>57</v>
      </c>
      <c r="B33" s="4" t="s">
        <v>208</v>
      </c>
      <c r="C33" s="6">
        <v>33440</v>
      </c>
      <c r="D33" s="6">
        <v>228</v>
      </c>
      <c r="E33" s="6">
        <v>120141</v>
      </c>
      <c r="F33" s="6">
        <v>69951</v>
      </c>
      <c r="G33" s="6">
        <v>715</v>
      </c>
      <c r="H33" s="6">
        <v>1498</v>
      </c>
      <c r="I33" s="6">
        <v>1646</v>
      </c>
      <c r="J33" s="6">
        <v>227619</v>
      </c>
    </row>
    <row r="34" spans="1:10" ht="14.55" customHeight="1" x14ac:dyDescent="0.25">
      <c r="A34" s="4" t="s">
        <v>57</v>
      </c>
      <c r="B34" s="4" t="s">
        <v>209</v>
      </c>
      <c r="C34" s="6">
        <v>553313</v>
      </c>
      <c r="D34" s="6">
        <v>457</v>
      </c>
      <c r="E34" s="6">
        <v>237231</v>
      </c>
      <c r="F34" s="6">
        <v>130821</v>
      </c>
      <c r="G34" s="6">
        <v>7783</v>
      </c>
      <c r="H34" s="6">
        <v>19727</v>
      </c>
      <c r="I34" s="6">
        <v>92261</v>
      </c>
      <c r="J34" s="6">
        <v>1041593</v>
      </c>
    </row>
    <row r="35" spans="1:10" ht="14.55" customHeight="1" x14ac:dyDescent="0.25">
      <c r="A35" s="4" t="s">
        <v>57</v>
      </c>
      <c r="B35" s="4" t="s">
        <v>210</v>
      </c>
      <c r="C35" s="6">
        <v>0</v>
      </c>
      <c r="D35" s="6">
        <v>26</v>
      </c>
      <c r="E35" s="6">
        <v>0</v>
      </c>
      <c r="F35" s="6">
        <v>0</v>
      </c>
      <c r="G35" s="6">
        <v>0</v>
      </c>
      <c r="H35" s="6">
        <v>5</v>
      </c>
      <c r="I35" s="6">
        <v>0</v>
      </c>
      <c r="J35" s="6">
        <v>31</v>
      </c>
    </row>
    <row r="36" spans="1:10" ht="14.55" customHeight="1" x14ac:dyDescent="0.25">
      <c r="A36" s="4" t="s">
        <v>57</v>
      </c>
      <c r="B36" s="4" t="s">
        <v>211</v>
      </c>
      <c r="C36" s="6">
        <v>4173</v>
      </c>
      <c r="D36" s="6">
        <v>488</v>
      </c>
      <c r="E36" s="6">
        <v>1276706</v>
      </c>
      <c r="F36" s="6">
        <v>715887</v>
      </c>
      <c r="G36" s="6">
        <v>7332</v>
      </c>
      <c r="H36" s="6">
        <v>12659</v>
      </c>
      <c r="I36" s="6">
        <v>41323</v>
      </c>
      <c r="J36" s="6">
        <v>2058568</v>
      </c>
    </row>
    <row r="37" spans="1:10" ht="14.55" customHeight="1" x14ac:dyDescent="0.25">
      <c r="A37" s="4" t="s">
        <v>57</v>
      </c>
      <c r="B37" s="4" t="s">
        <v>212</v>
      </c>
      <c r="C37" s="6">
        <v>2008</v>
      </c>
      <c r="D37" s="6">
        <v>400</v>
      </c>
      <c r="E37" s="6">
        <v>342812</v>
      </c>
      <c r="F37" s="6">
        <v>150160</v>
      </c>
      <c r="G37" s="6">
        <v>530</v>
      </c>
      <c r="H37" s="6">
        <v>1869</v>
      </c>
      <c r="I37" s="6">
        <v>20226</v>
      </c>
      <c r="J37" s="6">
        <v>518005</v>
      </c>
    </row>
    <row r="38" spans="1:10" ht="14.55" customHeight="1" x14ac:dyDescent="0.25">
      <c r="A38" s="4" t="s">
        <v>57</v>
      </c>
      <c r="B38" s="4" t="s">
        <v>213</v>
      </c>
      <c r="C38" s="6">
        <v>32</v>
      </c>
      <c r="D38" s="6">
        <v>12</v>
      </c>
      <c r="E38" s="6">
        <v>810</v>
      </c>
      <c r="F38" s="6">
        <v>444</v>
      </c>
      <c r="G38" s="6">
        <v>7</v>
      </c>
      <c r="H38" s="6">
        <v>6750</v>
      </c>
      <c r="I38" s="6">
        <v>91</v>
      </c>
      <c r="J38" s="6">
        <v>8146</v>
      </c>
    </row>
    <row r="39" spans="1:10" ht="14.55" customHeight="1" x14ac:dyDescent="0.25">
      <c r="A39" s="4" t="s">
        <v>57</v>
      </c>
      <c r="B39" s="4" t="s">
        <v>214</v>
      </c>
      <c r="C39" s="6">
        <v>122</v>
      </c>
      <c r="D39" s="6">
        <v>0</v>
      </c>
      <c r="E39" s="6">
        <v>44</v>
      </c>
      <c r="F39" s="6">
        <v>19</v>
      </c>
      <c r="G39" s="6">
        <v>1</v>
      </c>
      <c r="H39" s="6">
        <v>1852</v>
      </c>
      <c r="I39" s="6">
        <v>14</v>
      </c>
      <c r="J39" s="6">
        <v>2052</v>
      </c>
    </row>
    <row r="40" spans="1:10" ht="14.55" customHeight="1" x14ac:dyDescent="0.25">
      <c r="A40" s="4" t="s">
        <v>57</v>
      </c>
      <c r="B40" s="4" t="s">
        <v>215</v>
      </c>
      <c r="C40" s="6">
        <v>0</v>
      </c>
      <c r="D40" s="6">
        <v>0</v>
      </c>
      <c r="E40" s="6">
        <v>0</v>
      </c>
      <c r="F40" s="6">
        <v>1</v>
      </c>
      <c r="G40" s="6">
        <v>0</v>
      </c>
      <c r="H40" s="6">
        <v>595</v>
      </c>
      <c r="I40" s="6">
        <v>0</v>
      </c>
      <c r="J40" s="6">
        <v>596</v>
      </c>
    </row>
    <row r="41" spans="1:10" ht="14.55" customHeight="1" x14ac:dyDescent="0.25">
      <c r="A41" s="4" t="s">
        <v>57</v>
      </c>
      <c r="B41" s="4" t="s">
        <v>216</v>
      </c>
      <c r="C41" s="6">
        <v>0</v>
      </c>
      <c r="D41" s="6">
        <v>0</v>
      </c>
      <c r="E41" s="6">
        <v>0</v>
      </c>
      <c r="F41" s="6">
        <v>1</v>
      </c>
      <c r="G41" s="6">
        <v>0</v>
      </c>
      <c r="H41" s="6">
        <v>108</v>
      </c>
      <c r="I41" s="6">
        <v>1</v>
      </c>
      <c r="J41" s="6">
        <v>110</v>
      </c>
    </row>
    <row r="42" spans="1:10" ht="14.55" customHeight="1" x14ac:dyDescent="0.25">
      <c r="A42" s="4" t="s">
        <v>57</v>
      </c>
      <c r="B42" s="4" t="s">
        <v>217</v>
      </c>
      <c r="C42" s="6">
        <v>0</v>
      </c>
      <c r="D42" s="6">
        <v>0</v>
      </c>
      <c r="E42" s="6">
        <v>0</v>
      </c>
      <c r="F42" s="6">
        <v>1</v>
      </c>
      <c r="G42" s="6">
        <v>0</v>
      </c>
      <c r="H42" s="6">
        <v>24</v>
      </c>
      <c r="I42" s="6">
        <v>0</v>
      </c>
      <c r="J42" s="6">
        <v>25</v>
      </c>
    </row>
    <row r="43" spans="1:10" ht="14.55" customHeight="1" x14ac:dyDescent="0.25">
      <c r="A43" s="4" t="s">
        <v>57</v>
      </c>
      <c r="B43" s="4" t="s">
        <v>218</v>
      </c>
      <c r="C43" s="6">
        <v>0</v>
      </c>
      <c r="D43" s="6">
        <v>0</v>
      </c>
      <c r="E43" s="6">
        <v>2</v>
      </c>
      <c r="F43" s="6">
        <v>1</v>
      </c>
      <c r="G43" s="6">
        <v>0</v>
      </c>
      <c r="H43" s="6">
        <v>506</v>
      </c>
      <c r="I43" s="6">
        <v>1</v>
      </c>
      <c r="J43" s="6">
        <v>510</v>
      </c>
    </row>
    <row r="44" spans="1:10" ht="14.55" customHeight="1" x14ac:dyDescent="0.25">
      <c r="A44" s="4" t="s">
        <v>57</v>
      </c>
      <c r="B44" s="4" t="s">
        <v>219</v>
      </c>
      <c r="C44" s="6">
        <v>4</v>
      </c>
      <c r="D44" s="6">
        <v>0</v>
      </c>
      <c r="E44" s="6">
        <v>1</v>
      </c>
      <c r="F44" s="6">
        <v>1</v>
      </c>
      <c r="G44" s="6">
        <v>0</v>
      </c>
      <c r="H44" s="6">
        <v>2544</v>
      </c>
      <c r="I44" s="6">
        <v>3</v>
      </c>
      <c r="J44" s="6">
        <v>2553</v>
      </c>
    </row>
    <row r="45" spans="1:10" ht="14.55" customHeight="1" x14ac:dyDescent="0.25">
      <c r="A45" s="4" t="s">
        <v>57</v>
      </c>
      <c r="B45" s="4" t="s">
        <v>220</v>
      </c>
      <c r="C45" s="6">
        <v>288</v>
      </c>
      <c r="D45" s="6">
        <v>0</v>
      </c>
      <c r="E45" s="6">
        <v>39</v>
      </c>
      <c r="F45" s="6">
        <v>16</v>
      </c>
      <c r="G45" s="6">
        <v>1</v>
      </c>
      <c r="H45" s="6">
        <v>1527</v>
      </c>
      <c r="I45" s="6">
        <v>21</v>
      </c>
      <c r="J45" s="6">
        <v>1892</v>
      </c>
    </row>
    <row r="46" spans="1:10" ht="14.55" customHeight="1" x14ac:dyDescent="0.25">
      <c r="A46" s="4" t="s">
        <v>57</v>
      </c>
      <c r="B46" s="4" t="s">
        <v>221</v>
      </c>
      <c r="C46" s="6">
        <v>12579</v>
      </c>
      <c r="D46" s="6">
        <v>43</v>
      </c>
      <c r="E46" s="6">
        <v>5170</v>
      </c>
      <c r="F46" s="6">
        <v>4748</v>
      </c>
      <c r="G46" s="6">
        <v>229</v>
      </c>
      <c r="H46" s="6">
        <v>224</v>
      </c>
      <c r="I46" s="6">
        <v>898</v>
      </c>
      <c r="J46" s="6">
        <v>23891</v>
      </c>
    </row>
    <row r="47" spans="1:10" ht="14.55" customHeight="1" x14ac:dyDescent="0.25">
      <c r="A47" s="4" t="s">
        <v>57</v>
      </c>
      <c r="B47" s="4" t="s">
        <v>222</v>
      </c>
      <c r="C47" s="6">
        <v>8691354</v>
      </c>
      <c r="D47" s="6">
        <v>679</v>
      </c>
      <c r="E47" s="6">
        <v>1648447</v>
      </c>
      <c r="F47" s="6">
        <v>772646</v>
      </c>
      <c r="G47" s="6">
        <v>10516</v>
      </c>
      <c r="H47" s="6">
        <v>73967</v>
      </c>
      <c r="I47" s="6">
        <v>204938</v>
      </c>
      <c r="J47" s="6">
        <v>11402547</v>
      </c>
    </row>
    <row r="48" spans="1:10" ht="14.55" customHeight="1" x14ac:dyDescent="0.25">
      <c r="A48" s="4" t="s">
        <v>57</v>
      </c>
      <c r="B48" s="4" t="s">
        <v>223</v>
      </c>
      <c r="C48" s="6">
        <v>12444</v>
      </c>
      <c r="D48" s="6">
        <v>32</v>
      </c>
      <c r="E48" s="6">
        <v>9892</v>
      </c>
      <c r="F48" s="6">
        <v>6645</v>
      </c>
      <c r="G48" s="6">
        <v>643</v>
      </c>
      <c r="H48" s="6">
        <v>517</v>
      </c>
      <c r="I48" s="6">
        <v>66546</v>
      </c>
      <c r="J48" s="6">
        <v>96719</v>
      </c>
    </row>
    <row r="49" spans="1:10" ht="14.55" customHeight="1" x14ac:dyDescent="0.25">
      <c r="A49" s="4" t="s">
        <v>57</v>
      </c>
      <c r="B49" s="4" t="s">
        <v>224</v>
      </c>
      <c r="C49" s="6">
        <v>1193183</v>
      </c>
      <c r="D49" s="6">
        <v>514</v>
      </c>
      <c r="E49" s="6">
        <v>305126</v>
      </c>
      <c r="F49" s="6">
        <v>146374</v>
      </c>
      <c r="G49" s="6">
        <v>3026</v>
      </c>
      <c r="H49" s="6">
        <v>39248</v>
      </c>
      <c r="I49" s="6">
        <v>326254</v>
      </c>
      <c r="J49" s="6">
        <v>2013725</v>
      </c>
    </row>
    <row r="50" spans="1:10" ht="14.55" customHeight="1" x14ac:dyDescent="0.25">
      <c r="A50" s="4" t="s">
        <v>57</v>
      </c>
      <c r="B50" s="4" t="s">
        <v>225</v>
      </c>
      <c r="C50" s="6">
        <v>13</v>
      </c>
      <c r="D50" s="6">
        <v>0</v>
      </c>
      <c r="E50" s="6">
        <v>24</v>
      </c>
      <c r="F50" s="6">
        <v>15</v>
      </c>
      <c r="G50" s="6">
        <v>1</v>
      </c>
      <c r="H50" s="6">
        <v>4364</v>
      </c>
      <c r="I50" s="6">
        <v>45</v>
      </c>
      <c r="J50" s="6">
        <v>4462</v>
      </c>
    </row>
    <row r="51" spans="1:10" ht="14.55" customHeight="1" x14ac:dyDescent="0.25">
      <c r="A51" s="4" t="s">
        <v>57</v>
      </c>
      <c r="B51" s="4" t="s">
        <v>226</v>
      </c>
      <c r="C51" s="6">
        <v>21154</v>
      </c>
      <c r="D51" s="6">
        <v>5</v>
      </c>
      <c r="E51" s="6">
        <v>7805</v>
      </c>
      <c r="F51" s="6">
        <v>3399</v>
      </c>
      <c r="G51" s="6">
        <v>108</v>
      </c>
      <c r="H51" s="6">
        <v>27552</v>
      </c>
      <c r="I51" s="6">
        <v>16116</v>
      </c>
      <c r="J51" s="6">
        <v>76139</v>
      </c>
    </row>
    <row r="52" spans="1:10" ht="14.55" customHeight="1" x14ac:dyDescent="0.25">
      <c r="A52" s="4" t="s">
        <v>57</v>
      </c>
      <c r="B52" s="4" t="s">
        <v>227</v>
      </c>
      <c r="C52" s="6">
        <v>2</v>
      </c>
      <c r="D52" s="6">
        <v>0</v>
      </c>
      <c r="E52" s="6">
        <v>149</v>
      </c>
      <c r="F52" s="6">
        <v>4</v>
      </c>
      <c r="G52" s="6">
        <v>0</v>
      </c>
      <c r="H52" s="6">
        <v>67</v>
      </c>
      <c r="I52" s="6">
        <v>3</v>
      </c>
      <c r="J52" s="6">
        <v>225</v>
      </c>
    </row>
    <row r="53" spans="1:10" ht="14.55" customHeight="1" x14ac:dyDescent="0.25">
      <c r="A53" s="4" t="s">
        <v>57</v>
      </c>
      <c r="B53" s="4" t="s">
        <v>228</v>
      </c>
      <c r="C53" s="6">
        <v>40</v>
      </c>
      <c r="D53" s="6">
        <v>4</v>
      </c>
      <c r="E53" s="6">
        <v>0</v>
      </c>
      <c r="F53" s="6">
        <v>8558</v>
      </c>
      <c r="G53" s="6">
        <v>177</v>
      </c>
      <c r="H53" s="6">
        <v>708</v>
      </c>
      <c r="I53" s="6">
        <v>692</v>
      </c>
      <c r="J53" s="6">
        <v>10179</v>
      </c>
    </row>
    <row r="54" spans="1:10" ht="14.55" customHeight="1" x14ac:dyDescent="0.25">
      <c r="A54" s="4" t="s">
        <v>57</v>
      </c>
      <c r="B54" s="4" t="s">
        <v>229</v>
      </c>
      <c r="C54" s="6">
        <v>55</v>
      </c>
      <c r="D54" s="6">
        <v>1</v>
      </c>
      <c r="E54" s="6">
        <v>0</v>
      </c>
      <c r="F54" s="6">
        <v>0</v>
      </c>
      <c r="G54" s="6">
        <v>11793</v>
      </c>
      <c r="H54" s="6">
        <v>1180</v>
      </c>
      <c r="I54" s="6">
        <v>1754</v>
      </c>
      <c r="J54" s="6">
        <v>14783</v>
      </c>
    </row>
    <row r="55" spans="1:10" ht="14.55" customHeight="1" x14ac:dyDescent="0.25">
      <c r="A55" s="4" t="s">
        <v>57</v>
      </c>
      <c r="B55" s="4" t="s">
        <v>230</v>
      </c>
      <c r="C55" s="6">
        <v>108</v>
      </c>
      <c r="D55" s="6">
        <v>2</v>
      </c>
      <c r="E55" s="6">
        <v>38783</v>
      </c>
      <c r="F55" s="6">
        <v>1444</v>
      </c>
      <c r="G55" s="6">
        <v>32</v>
      </c>
      <c r="H55" s="6">
        <v>353</v>
      </c>
      <c r="I55" s="6">
        <v>84</v>
      </c>
      <c r="J55" s="6">
        <v>40806</v>
      </c>
    </row>
    <row r="56" spans="1:10" ht="14.55" customHeight="1" x14ac:dyDescent="0.25">
      <c r="A56" s="4" t="s">
        <v>58</v>
      </c>
      <c r="B56" s="4" t="s">
        <v>206</v>
      </c>
      <c r="C56" s="6">
        <v>613515</v>
      </c>
      <c r="D56" s="6">
        <v>1740</v>
      </c>
      <c r="E56" s="6">
        <v>173653</v>
      </c>
      <c r="F56" s="6">
        <v>67874</v>
      </c>
      <c r="G56" s="6">
        <v>1235</v>
      </c>
      <c r="H56" s="6">
        <v>11434</v>
      </c>
      <c r="I56" s="6">
        <v>4668</v>
      </c>
      <c r="J56" s="6">
        <v>874119</v>
      </c>
    </row>
    <row r="57" spans="1:10" ht="14.55" customHeight="1" x14ac:dyDescent="0.25">
      <c r="A57" s="4" t="s">
        <v>58</v>
      </c>
      <c r="B57" s="4" t="s">
        <v>207</v>
      </c>
      <c r="C57" s="6">
        <v>4792931</v>
      </c>
      <c r="D57" s="6">
        <v>4607</v>
      </c>
      <c r="E57" s="6">
        <v>999184</v>
      </c>
      <c r="F57" s="6">
        <v>422902</v>
      </c>
      <c r="G57" s="6">
        <v>2582</v>
      </c>
      <c r="H57" s="6">
        <v>24956</v>
      </c>
      <c r="I57" s="6">
        <v>22719</v>
      </c>
      <c r="J57" s="6">
        <v>6269881</v>
      </c>
    </row>
    <row r="58" spans="1:10" ht="14.55" customHeight="1" x14ac:dyDescent="0.25">
      <c r="A58" s="4" t="s">
        <v>58</v>
      </c>
      <c r="B58" s="4" t="s">
        <v>208</v>
      </c>
      <c r="C58" s="6">
        <v>31781</v>
      </c>
      <c r="D58" s="6">
        <v>1898</v>
      </c>
      <c r="E58" s="6">
        <v>101087</v>
      </c>
      <c r="F58" s="6">
        <v>37428</v>
      </c>
      <c r="G58" s="6">
        <v>295</v>
      </c>
      <c r="H58" s="6">
        <v>1087</v>
      </c>
      <c r="I58" s="6">
        <v>668</v>
      </c>
      <c r="J58" s="6">
        <v>174244</v>
      </c>
    </row>
    <row r="59" spans="1:10" ht="14.55" customHeight="1" x14ac:dyDescent="0.25">
      <c r="A59" s="4" t="s">
        <v>58</v>
      </c>
      <c r="B59" s="4" t="s">
        <v>209</v>
      </c>
      <c r="C59" s="6">
        <v>505496</v>
      </c>
      <c r="D59" s="6">
        <v>6220</v>
      </c>
      <c r="E59" s="6">
        <v>233234</v>
      </c>
      <c r="F59" s="6">
        <v>120585</v>
      </c>
      <c r="G59" s="6">
        <v>7666</v>
      </c>
      <c r="H59" s="6">
        <v>18934</v>
      </c>
      <c r="I59" s="6">
        <v>86477</v>
      </c>
      <c r="J59" s="6">
        <v>978612</v>
      </c>
    </row>
    <row r="60" spans="1:10" ht="14.55" customHeight="1" x14ac:dyDescent="0.25">
      <c r="A60" s="4" t="s">
        <v>58</v>
      </c>
      <c r="B60" s="4" t="s">
        <v>210</v>
      </c>
      <c r="C60" s="6">
        <v>1</v>
      </c>
      <c r="D60" s="6">
        <v>259</v>
      </c>
      <c r="E60" s="6">
        <v>0</v>
      </c>
      <c r="F60" s="6">
        <v>0</v>
      </c>
      <c r="G60" s="6">
        <v>0</v>
      </c>
      <c r="H60" s="6">
        <v>47</v>
      </c>
      <c r="I60" s="6">
        <v>3</v>
      </c>
      <c r="J60" s="6">
        <v>310</v>
      </c>
    </row>
    <row r="61" spans="1:10" ht="14.55" customHeight="1" x14ac:dyDescent="0.25">
      <c r="A61" s="4" t="s">
        <v>58</v>
      </c>
      <c r="B61" s="4" t="s">
        <v>211</v>
      </c>
      <c r="C61" s="6">
        <v>3593</v>
      </c>
      <c r="D61" s="6">
        <v>6912</v>
      </c>
      <c r="E61" s="6">
        <v>1233424</v>
      </c>
      <c r="F61" s="6">
        <v>643218</v>
      </c>
      <c r="G61" s="6">
        <v>7069</v>
      </c>
      <c r="H61" s="6">
        <v>12729</v>
      </c>
      <c r="I61" s="6">
        <v>39654</v>
      </c>
      <c r="J61" s="6">
        <v>1946599</v>
      </c>
    </row>
    <row r="62" spans="1:10" ht="14.55" customHeight="1" x14ac:dyDescent="0.25">
      <c r="A62" s="4" t="s">
        <v>58</v>
      </c>
      <c r="B62" s="4" t="s">
        <v>212</v>
      </c>
      <c r="C62" s="6">
        <v>1455</v>
      </c>
      <c r="D62" s="6">
        <v>4754</v>
      </c>
      <c r="E62" s="6">
        <v>335416</v>
      </c>
      <c r="F62" s="6">
        <v>144775</v>
      </c>
      <c r="G62" s="6">
        <v>494</v>
      </c>
      <c r="H62" s="6">
        <v>1692</v>
      </c>
      <c r="I62" s="6">
        <v>19170</v>
      </c>
      <c r="J62" s="6">
        <v>507756</v>
      </c>
    </row>
    <row r="63" spans="1:10" ht="14.55" customHeight="1" x14ac:dyDescent="0.25">
      <c r="A63" s="4" t="s">
        <v>58</v>
      </c>
      <c r="B63" s="4" t="s">
        <v>213</v>
      </c>
      <c r="C63" s="6">
        <v>181</v>
      </c>
      <c r="D63" s="6">
        <v>144</v>
      </c>
      <c r="E63" s="6">
        <v>889</v>
      </c>
      <c r="F63" s="6">
        <v>374</v>
      </c>
      <c r="G63" s="6">
        <v>5</v>
      </c>
      <c r="H63" s="6">
        <v>6598</v>
      </c>
      <c r="I63" s="6">
        <v>124</v>
      </c>
      <c r="J63" s="6">
        <v>8315</v>
      </c>
    </row>
    <row r="64" spans="1:10" ht="14.55" customHeight="1" x14ac:dyDescent="0.25">
      <c r="A64" s="4" t="s">
        <v>58</v>
      </c>
      <c r="B64" s="4" t="s">
        <v>214</v>
      </c>
      <c r="C64" s="6">
        <v>49</v>
      </c>
      <c r="D64" s="6">
        <v>0</v>
      </c>
      <c r="E64" s="6">
        <v>38</v>
      </c>
      <c r="F64" s="6">
        <v>9</v>
      </c>
      <c r="G64" s="6">
        <v>3</v>
      </c>
      <c r="H64" s="6">
        <v>1848</v>
      </c>
      <c r="I64" s="6">
        <v>72</v>
      </c>
      <c r="J64" s="6">
        <v>2019</v>
      </c>
    </row>
    <row r="65" spans="1:10" ht="14.55" customHeight="1" x14ac:dyDescent="0.25">
      <c r="A65" s="4" t="s">
        <v>58</v>
      </c>
      <c r="B65" s="4" t="s">
        <v>215</v>
      </c>
      <c r="C65" s="6">
        <v>0</v>
      </c>
      <c r="D65" s="6">
        <v>0</v>
      </c>
      <c r="E65" s="6">
        <v>2</v>
      </c>
      <c r="F65" s="6">
        <v>1</v>
      </c>
      <c r="G65" s="6">
        <v>0</v>
      </c>
      <c r="H65" s="6">
        <v>567</v>
      </c>
      <c r="I65" s="6">
        <v>2</v>
      </c>
      <c r="J65" s="6">
        <v>572</v>
      </c>
    </row>
    <row r="66" spans="1:10" ht="14.55" customHeight="1" x14ac:dyDescent="0.25">
      <c r="A66" s="4" t="s">
        <v>58</v>
      </c>
      <c r="B66" s="4" t="s">
        <v>216</v>
      </c>
      <c r="C66" s="6">
        <v>36</v>
      </c>
      <c r="D66" s="6">
        <v>0</v>
      </c>
      <c r="E66" s="6">
        <v>7</v>
      </c>
      <c r="F66" s="6">
        <v>3</v>
      </c>
      <c r="G66" s="6">
        <v>0</v>
      </c>
      <c r="H66" s="6">
        <v>121</v>
      </c>
      <c r="I66" s="6">
        <v>0</v>
      </c>
      <c r="J66" s="6">
        <v>167</v>
      </c>
    </row>
    <row r="67" spans="1:10" ht="14.55" customHeight="1" x14ac:dyDescent="0.25">
      <c r="A67" s="4" t="s">
        <v>58</v>
      </c>
      <c r="B67" s="4" t="s">
        <v>217</v>
      </c>
      <c r="C67" s="6">
        <v>3</v>
      </c>
      <c r="D67" s="6">
        <v>0</v>
      </c>
      <c r="E67" s="6">
        <v>0</v>
      </c>
      <c r="F67" s="6">
        <v>0</v>
      </c>
      <c r="G67" s="6">
        <v>0</v>
      </c>
      <c r="H67" s="6">
        <v>23</v>
      </c>
      <c r="I67" s="6">
        <v>1</v>
      </c>
      <c r="J67" s="6">
        <v>27</v>
      </c>
    </row>
    <row r="68" spans="1:10" ht="14.55" customHeight="1" x14ac:dyDescent="0.25">
      <c r="A68" s="4" t="s">
        <v>58</v>
      </c>
      <c r="B68" s="4" t="s">
        <v>218</v>
      </c>
      <c r="C68" s="6">
        <v>0</v>
      </c>
      <c r="D68" s="6">
        <v>0</v>
      </c>
      <c r="E68" s="6">
        <v>6</v>
      </c>
      <c r="F68" s="6">
        <v>4</v>
      </c>
      <c r="G68" s="6">
        <v>0</v>
      </c>
      <c r="H68" s="6">
        <v>473</v>
      </c>
      <c r="I68" s="6">
        <v>3</v>
      </c>
      <c r="J68" s="6">
        <v>486</v>
      </c>
    </row>
    <row r="69" spans="1:10" ht="14.55" customHeight="1" x14ac:dyDescent="0.25">
      <c r="A69" s="4" t="s">
        <v>58</v>
      </c>
      <c r="B69" s="4" t="s">
        <v>219</v>
      </c>
      <c r="C69" s="6">
        <v>1</v>
      </c>
      <c r="D69" s="6">
        <v>0</v>
      </c>
      <c r="E69" s="6">
        <v>2</v>
      </c>
      <c r="F69" s="6">
        <v>2</v>
      </c>
      <c r="G69" s="6">
        <v>0</v>
      </c>
      <c r="H69" s="6">
        <v>2889</v>
      </c>
      <c r="I69" s="6">
        <v>2</v>
      </c>
      <c r="J69" s="6">
        <v>2896</v>
      </c>
    </row>
    <row r="70" spans="1:10" ht="14.55" customHeight="1" x14ac:dyDescent="0.25">
      <c r="A70" s="4" t="s">
        <v>58</v>
      </c>
      <c r="B70" s="4" t="s">
        <v>220</v>
      </c>
      <c r="C70" s="6">
        <v>212</v>
      </c>
      <c r="D70" s="6">
        <v>0</v>
      </c>
      <c r="E70" s="6">
        <v>43</v>
      </c>
      <c r="F70" s="6">
        <v>32</v>
      </c>
      <c r="G70" s="6">
        <v>0</v>
      </c>
      <c r="H70" s="6">
        <v>1446</v>
      </c>
      <c r="I70" s="6">
        <v>25</v>
      </c>
      <c r="J70" s="6">
        <v>1758</v>
      </c>
    </row>
    <row r="71" spans="1:10" ht="14.55" customHeight="1" x14ac:dyDescent="0.25">
      <c r="A71" s="4" t="s">
        <v>58</v>
      </c>
      <c r="B71" s="4" t="s">
        <v>221</v>
      </c>
      <c r="C71" s="6">
        <v>11680</v>
      </c>
      <c r="D71" s="6">
        <v>451</v>
      </c>
      <c r="E71" s="6">
        <v>5230</v>
      </c>
      <c r="F71" s="6">
        <v>4676</v>
      </c>
      <c r="G71" s="6">
        <v>160</v>
      </c>
      <c r="H71" s="6">
        <v>208</v>
      </c>
      <c r="I71" s="6">
        <v>710</v>
      </c>
      <c r="J71" s="6">
        <v>23115</v>
      </c>
    </row>
    <row r="72" spans="1:10" ht="14.55" customHeight="1" x14ac:dyDescent="0.25">
      <c r="A72" s="4" t="s">
        <v>58</v>
      </c>
      <c r="B72" s="4" t="s">
        <v>222</v>
      </c>
      <c r="C72" s="6">
        <v>7979696</v>
      </c>
      <c r="D72" s="6">
        <v>9560</v>
      </c>
      <c r="E72" s="6">
        <v>1673491</v>
      </c>
      <c r="F72" s="6">
        <v>701471</v>
      </c>
      <c r="G72" s="6">
        <v>10240</v>
      </c>
      <c r="H72" s="6">
        <v>69589</v>
      </c>
      <c r="I72" s="6">
        <v>204201</v>
      </c>
      <c r="J72" s="6">
        <v>10648248</v>
      </c>
    </row>
    <row r="73" spans="1:10" ht="14.55" customHeight="1" x14ac:dyDescent="0.25">
      <c r="A73" s="4" t="s">
        <v>58</v>
      </c>
      <c r="B73" s="4" t="s">
        <v>223</v>
      </c>
      <c r="C73" s="6">
        <v>11464</v>
      </c>
      <c r="D73" s="6">
        <v>282</v>
      </c>
      <c r="E73" s="6">
        <v>9970</v>
      </c>
      <c r="F73" s="6">
        <v>6382</v>
      </c>
      <c r="G73" s="6">
        <v>547</v>
      </c>
      <c r="H73" s="6">
        <v>449</v>
      </c>
      <c r="I73" s="6">
        <v>63504</v>
      </c>
      <c r="J73" s="6">
        <v>92598</v>
      </c>
    </row>
    <row r="74" spans="1:10" ht="14.55" customHeight="1" x14ac:dyDescent="0.25">
      <c r="A74" s="4" t="s">
        <v>58</v>
      </c>
      <c r="B74" s="4" t="s">
        <v>224</v>
      </c>
      <c r="C74" s="6">
        <v>1098157</v>
      </c>
      <c r="D74" s="6">
        <v>6435</v>
      </c>
      <c r="E74" s="6">
        <v>370073</v>
      </c>
      <c r="F74" s="6">
        <v>135705</v>
      </c>
      <c r="G74" s="6">
        <v>3148</v>
      </c>
      <c r="H74" s="6">
        <v>37016</v>
      </c>
      <c r="I74" s="6">
        <v>314570</v>
      </c>
      <c r="J74" s="6">
        <v>1965104</v>
      </c>
    </row>
    <row r="75" spans="1:10" ht="14.55" customHeight="1" x14ac:dyDescent="0.25">
      <c r="A75" s="4" t="s">
        <v>58</v>
      </c>
      <c r="B75" s="4" t="s">
        <v>225</v>
      </c>
      <c r="C75" s="6">
        <v>12</v>
      </c>
      <c r="D75" s="6">
        <v>0</v>
      </c>
      <c r="E75" s="6">
        <v>12</v>
      </c>
      <c r="F75" s="6">
        <v>9</v>
      </c>
      <c r="G75" s="6">
        <v>1</v>
      </c>
      <c r="H75" s="6">
        <v>3889</v>
      </c>
      <c r="I75" s="6">
        <v>68</v>
      </c>
      <c r="J75" s="6">
        <v>3991</v>
      </c>
    </row>
    <row r="76" spans="1:10" ht="14.55" customHeight="1" x14ac:dyDescent="0.25">
      <c r="A76" s="4" t="s">
        <v>58</v>
      </c>
      <c r="B76" s="4" t="s">
        <v>226</v>
      </c>
      <c r="C76" s="6">
        <v>27052</v>
      </c>
      <c r="D76" s="6">
        <v>53</v>
      </c>
      <c r="E76" s="6">
        <v>11080</v>
      </c>
      <c r="F76" s="6">
        <v>4373</v>
      </c>
      <c r="G76" s="6">
        <v>143</v>
      </c>
      <c r="H76" s="6">
        <v>23910</v>
      </c>
      <c r="I76" s="6">
        <v>22577</v>
      </c>
      <c r="J76" s="6">
        <v>89188</v>
      </c>
    </row>
    <row r="77" spans="1:10" ht="14.55" customHeight="1" x14ac:dyDescent="0.25">
      <c r="A77" s="4" t="s">
        <v>58</v>
      </c>
      <c r="B77" s="4" t="s">
        <v>227</v>
      </c>
      <c r="C77" s="6">
        <v>12</v>
      </c>
      <c r="D77" s="6">
        <v>0</v>
      </c>
      <c r="E77" s="6">
        <v>189</v>
      </c>
      <c r="F77" s="6">
        <v>7</v>
      </c>
      <c r="G77" s="6">
        <v>0</v>
      </c>
      <c r="H77" s="6">
        <v>55</v>
      </c>
      <c r="I77" s="6">
        <v>9</v>
      </c>
      <c r="J77" s="6">
        <v>272</v>
      </c>
    </row>
    <row r="78" spans="1:10" ht="14.55" customHeight="1" x14ac:dyDescent="0.25">
      <c r="A78" s="4" t="s">
        <v>58</v>
      </c>
      <c r="B78" s="4" t="s">
        <v>228</v>
      </c>
      <c r="C78" s="6">
        <v>309</v>
      </c>
      <c r="D78" s="6">
        <v>80</v>
      </c>
      <c r="E78" s="6">
        <v>1</v>
      </c>
      <c r="F78" s="6">
        <v>8529</v>
      </c>
      <c r="G78" s="6">
        <v>162</v>
      </c>
      <c r="H78" s="6">
        <v>900</v>
      </c>
      <c r="I78" s="6">
        <v>763</v>
      </c>
      <c r="J78" s="6">
        <v>10744</v>
      </c>
    </row>
    <row r="79" spans="1:10" ht="14.55" customHeight="1" x14ac:dyDescent="0.25">
      <c r="A79" s="4" t="s">
        <v>58</v>
      </c>
      <c r="B79" s="4" t="s">
        <v>229</v>
      </c>
      <c r="C79" s="6">
        <v>318</v>
      </c>
      <c r="D79" s="6">
        <v>81</v>
      </c>
      <c r="E79" s="6">
        <v>0</v>
      </c>
      <c r="F79" s="6">
        <v>0</v>
      </c>
      <c r="G79" s="6">
        <v>11461</v>
      </c>
      <c r="H79" s="6">
        <v>1439</v>
      </c>
      <c r="I79" s="6">
        <v>1780</v>
      </c>
      <c r="J79" s="6">
        <v>15079</v>
      </c>
    </row>
    <row r="80" spans="1:10" ht="14.55" customHeight="1" x14ac:dyDescent="0.25">
      <c r="A80" s="4" t="s">
        <v>58</v>
      </c>
      <c r="B80" s="4" t="s">
        <v>230</v>
      </c>
      <c r="C80" s="6">
        <v>56</v>
      </c>
      <c r="D80" s="6">
        <v>36</v>
      </c>
      <c r="E80" s="6">
        <v>26159</v>
      </c>
      <c r="F80" s="6">
        <v>884</v>
      </c>
      <c r="G80" s="6">
        <v>28</v>
      </c>
      <c r="H80" s="6">
        <v>316</v>
      </c>
      <c r="I80" s="6">
        <v>88</v>
      </c>
      <c r="J80" s="6">
        <v>27567</v>
      </c>
    </row>
    <row r="81" spans="1:10" ht="14.55" customHeight="1" x14ac:dyDescent="0.25">
      <c r="A81" s="4" t="s">
        <v>59</v>
      </c>
      <c r="B81" s="4" t="s">
        <v>206</v>
      </c>
      <c r="C81" s="6">
        <v>560183</v>
      </c>
      <c r="D81" s="6">
        <v>166849</v>
      </c>
      <c r="E81" s="6">
        <v>58350</v>
      </c>
      <c r="F81" s="6">
        <v>20362</v>
      </c>
      <c r="G81" s="6">
        <v>342</v>
      </c>
      <c r="H81" s="6">
        <v>11865</v>
      </c>
      <c r="I81" s="6">
        <v>4587</v>
      </c>
      <c r="J81" s="6">
        <v>822538</v>
      </c>
    </row>
    <row r="82" spans="1:10" ht="14.55" customHeight="1" x14ac:dyDescent="0.25">
      <c r="A82" s="4" t="s">
        <v>59</v>
      </c>
      <c r="B82" s="4" t="s">
        <v>207</v>
      </c>
      <c r="C82" s="6">
        <v>4223151</v>
      </c>
      <c r="D82" s="6">
        <v>929091</v>
      </c>
      <c r="E82" s="6">
        <v>353720</v>
      </c>
      <c r="F82" s="6">
        <v>135725</v>
      </c>
      <c r="G82" s="6">
        <v>783</v>
      </c>
      <c r="H82" s="6">
        <v>23651</v>
      </c>
      <c r="I82" s="6">
        <v>23691</v>
      </c>
      <c r="J82" s="6">
        <v>5689812</v>
      </c>
    </row>
    <row r="83" spans="1:10" ht="14.55" customHeight="1" x14ac:dyDescent="0.25">
      <c r="A83" s="4" t="s">
        <v>59</v>
      </c>
      <c r="B83" s="4" t="s">
        <v>208</v>
      </c>
      <c r="C83" s="6">
        <v>31809</v>
      </c>
      <c r="D83" s="6">
        <v>82277</v>
      </c>
      <c r="E83" s="6">
        <v>28753</v>
      </c>
      <c r="F83" s="6">
        <v>5999</v>
      </c>
      <c r="G83" s="6">
        <v>42</v>
      </c>
      <c r="H83" s="6">
        <v>1085</v>
      </c>
      <c r="I83" s="6">
        <v>341</v>
      </c>
      <c r="J83" s="6">
        <v>150306</v>
      </c>
    </row>
    <row r="84" spans="1:10" ht="14.55" customHeight="1" x14ac:dyDescent="0.25">
      <c r="A84" s="4" t="s">
        <v>59</v>
      </c>
      <c r="B84" s="4" t="s">
        <v>209</v>
      </c>
      <c r="C84" s="6">
        <v>472732</v>
      </c>
      <c r="D84" s="6">
        <v>259439</v>
      </c>
      <c r="E84" s="6">
        <v>72233</v>
      </c>
      <c r="F84" s="6">
        <v>32507</v>
      </c>
      <c r="G84" s="6">
        <v>2184</v>
      </c>
      <c r="H84" s="6">
        <v>21296</v>
      </c>
      <c r="I84" s="6">
        <v>83309</v>
      </c>
      <c r="J84" s="6">
        <v>943700</v>
      </c>
    </row>
    <row r="85" spans="1:10" ht="14.55" customHeight="1" x14ac:dyDescent="0.25">
      <c r="A85" s="4" t="s">
        <v>59</v>
      </c>
      <c r="B85" s="4" t="s">
        <v>210</v>
      </c>
      <c r="C85" s="6">
        <v>117</v>
      </c>
      <c r="D85" s="6">
        <v>9682</v>
      </c>
      <c r="E85" s="6">
        <v>0</v>
      </c>
      <c r="F85" s="6">
        <v>0</v>
      </c>
      <c r="G85" s="6">
        <v>0</v>
      </c>
      <c r="H85" s="6">
        <v>2652</v>
      </c>
      <c r="I85" s="6">
        <v>851</v>
      </c>
      <c r="J85" s="6">
        <v>13302</v>
      </c>
    </row>
    <row r="86" spans="1:10" ht="14.55" customHeight="1" x14ac:dyDescent="0.25">
      <c r="A86" s="4" t="s">
        <v>59</v>
      </c>
      <c r="B86" s="4" t="s">
        <v>211</v>
      </c>
      <c r="C86" s="6">
        <v>2892</v>
      </c>
      <c r="D86" s="6">
        <v>1164871</v>
      </c>
      <c r="E86" s="6">
        <v>424084</v>
      </c>
      <c r="F86" s="6">
        <v>202909</v>
      </c>
      <c r="G86" s="6">
        <v>2165</v>
      </c>
      <c r="H86" s="6">
        <v>14300</v>
      </c>
      <c r="I86" s="6">
        <v>41235</v>
      </c>
      <c r="J86" s="6">
        <v>1852456</v>
      </c>
    </row>
    <row r="87" spans="1:10" ht="14.55" customHeight="1" x14ac:dyDescent="0.25">
      <c r="A87" s="4" t="s">
        <v>59</v>
      </c>
      <c r="B87" s="4" t="s">
        <v>212</v>
      </c>
      <c r="C87" s="6">
        <v>1432</v>
      </c>
      <c r="D87" s="6">
        <v>319474</v>
      </c>
      <c r="E87" s="6">
        <v>113616</v>
      </c>
      <c r="F87" s="6">
        <v>43094</v>
      </c>
      <c r="G87" s="6">
        <v>137</v>
      </c>
      <c r="H87" s="6">
        <v>1906</v>
      </c>
      <c r="I87" s="6">
        <v>19505</v>
      </c>
      <c r="J87" s="6">
        <v>499164</v>
      </c>
    </row>
    <row r="88" spans="1:10" ht="14.55" customHeight="1" x14ac:dyDescent="0.25">
      <c r="A88" s="4" t="s">
        <v>59</v>
      </c>
      <c r="B88" s="4" t="s">
        <v>213</v>
      </c>
      <c r="C88" s="6">
        <v>37</v>
      </c>
      <c r="D88" s="6">
        <v>1151</v>
      </c>
      <c r="E88" s="6">
        <v>189</v>
      </c>
      <c r="F88" s="6">
        <v>50</v>
      </c>
      <c r="G88" s="6">
        <v>2</v>
      </c>
      <c r="H88" s="6">
        <v>6975</v>
      </c>
      <c r="I88" s="6">
        <v>92</v>
      </c>
      <c r="J88" s="6">
        <v>8496</v>
      </c>
    </row>
    <row r="89" spans="1:10" ht="14.55" customHeight="1" x14ac:dyDescent="0.25">
      <c r="A89" s="4" t="s">
        <v>59</v>
      </c>
      <c r="B89" s="4" t="s">
        <v>214</v>
      </c>
      <c r="C89" s="6">
        <v>79</v>
      </c>
      <c r="D89" s="6">
        <v>81</v>
      </c>
      <c r="E89" s="6">
        <v>9</v>
      </c>
      <c r="F89" s="6">
        <v>4</v>
      </c>
      <c r="G89" s="6">
        <v>0</v>
      </c>
      <c r="H89" s="6">
        <v>1921</v>
      </c>
      <c r="I89" s="6">
        <v>60</v>
      </c>
      <c r="J89" s="6">
        <v>2154</v>
      </c>
    </row>
    <row r="90" spans="1:10" ht="14.55" customHeight="1" x14ac:dyDescent="0.25">
      <c r="A90" s="4" t="s">
        <v>59</v>
      </c>
      <c r="B90" s="4" t="s">
        <v>215</v>
      </c>
      <c r="C90" s="6">
        <v>0</v>
      </c>
      <c r="D90" s="6">
        <v>9</v>
      </c>
      <c r="E90" s="6">
        <v>4</v>
      </c>
      <c r="F90" s="6">
        <v>0</v>
      </c>
      <c r="G90" s="6">
        <v>0</v>
      </c>
      <c r="H90" s="6">
        <v>499</v>
      </c>
      <c r="I90" s="6">
        <v>1</v>
      </c>
      <c r="J90" s="6">
        <v>513</v>
      </c>
    </row>
    <row r="91" spans="1:10" ht="14.55" customHeight="1" x14ac:dyDescent="0.25">
      <c r="A91" s="4" t="s">
        <v>59</v>
      </c>
      <c r="B91" s="4" t="s">
        <v>216</v>
      </c>
      <c r="C91" s="6">
        <v>87</v>
      </c>
      <c r="D91" s="6">
        <v>2</v>
      </c>
      <c r="E91" s="6">
        <v>19</v>
      </c>
      <c r="F91" s="6">
        <v>6</v>
      </c>
      <c r="G91" s="6">
        <v>0</v>
      </c>
      <c r="H91" s="6">
        <v>184</v>
      </c>
      <c r="I91" s="6">
        <v>5</v>
      </c>
      <c r="J91" s="6">
        <v>303</v>
      </c>
    </row>
    <row r="92" spans="1:10" ht="14.55" customHeight="1" x14ac:dyDescent="0.25">
      <c r="A92" s="4" t="s">
        <v>59</v>
      </c>
      <c r="B92" s="4" t="s">
        <v>217</v>
      </c>
      <c r="C92" s="6">
        <v>43</v>
      </c>
      <c r="D92" s="6">
        <v>9</v>
      </c>
      <c r="E92" s="6">
        <v>5</v>
      </c>
      <c r="F92" s="6">
        <v>1</v>
      </c>
      <c r="G92" s="6">
        <v>0</v>
      </c>
      <c r="H92" s="6">
        <v>41</v>
      </c>
      <c r="I92" s="6">
        <v>0</v>
      </c>
      <c r="J92" s="6">
        <v>99</v>
      </c>
    </row>
    <row r="93" spans="1:10" ht="14.55" customHeight="1" x14ac:dyDescent="0.25">
      <c r="A93" s="4" t="s">
        <v>59</v>
      </c>
      <c r="B93" s="4" t="s">
        <v>218</v>
      </c>
      <c r="C93" s="6">
        <v>3</v>
      </c>
      <c r="D93" s="6">
        <v>6</v>
      </c>
      <c r="E93" s="6">
        <v>1</v>
      </c>
      <c r="F93" s="6">
        <v>1</v>
      </c>
      <c r="G93" s="6">
        <v>0</v>
      </c>
      <c r="H93" s="6">
        <v>575</v>
      </c>
      <c r="I93" s="6">
        <v>1</v>
      </c>
      <c r="J93" s="6">
        <v>587</v>
      </c>
    </row>
    <row r="94" spans="1:10" ht="14.55" customHeight="1" x14ac:dyDescent="0.25">
      <c r="A94" s="4" t="s">
        <v>59</v>
      </c>
      <c r="B94" s="4" t="s">
        <v>219</v>
      </c>
      <c r="C94" s="6">
        <v>8</v>
      </c>
      <c r="D94" s="6">
        <v>6</v>
      </c>
      <c r="E94" s="6">
        <v>1</v>
      </c>
      <c r="F94" s="6">
        <v>0</v>
      </c>
      <c r="G94" s="6">
        <v>0</v>
      </c>
      <c r="H94" s="6">
        <v>3537</v>
      </c>
      <c r="I94" s="6">
        <v>1</v>
      </c>
      <c r="J94" s="6">
        <v>3553</v>
      </c>
    </row>
    <row r="95" spans="1:10" ht="14.55" customHeight="1" x14ac:dyDescent="0.25">
      <c r="A95" s="4" t="s">
        <v>59</v>
      </c>
      <c r="B95" s="4" t="s">
        <v>220</v>
      </c>
      <c r="C95" s="6">
        <v>278</v>
      </c>
      <c r="D95" s="6">
        <v>60</v>
      </c>
      <c r="E95" s="6">
        <v>5</v>
      </c>
      <c r="F95" s="6">
        <v>2</v>
      </c>
      <c r="G95" s="6">
        <v>0</v>
      </c>
      <c r="H95" s="6">
        <v>1499</v>
      </c>
      <c r="I95" s="6">
        <v>27</v>
      </c>
      <c r="J95" s="6">
        <v>1871</v>
      </c>
    </row>
    <row r="96" spans="1:10" ht="14.55" customHeight="1" x14ac:dyDescent="0.25">
      <c r="A96" s="4" t="s">
        <v>59</v>
      </c>
      <c r="B96" s="4" t="s">
        <v>221</v>
      </c>
      <c r="C96" s="6">
        <v>11830</v>
      </c>
      <c r="D96" s="6">
        <v>8250</v>
      </c>
      <c r="E96" s="6">
        <v>1603</v>
      </c>
      <c r="F96" s="6">
        <v>1132</v>
      </c>
      <c r="G96" s="6">
        <v>36</v>
      </c>
      <c r="H96" s="6">
        <v>192</v>
      </c>
      <c r="I96" s="6">
        <v>544</v>
      </c>
      <c r="J96" s="6">
        <v>23587</v>
      </c>
    </row>
    <row r="97" spans="1:10" ht="14.55" customHeight="1" x14ac:dyDescent="0.25">
      <c r="A97" s="4" t="s">
        <v>59</v>
      </c>
      <c r="B97" s="4" t="s">
        <v>222</v>
      </c>
      <c r="C97" s="6">
        <v>7092967</v>
      </c>
      <c r="D97" s="6">
        <v>1552373</v>
      </c>
      <c r="E97" s="6">
        <v>588021</v>
      </c>
      <c r="F97" s="6">
        <v>220776</v>
      </c>
      <c r="G97" s="6">
        <v>3117</v>
      </c>
      <c r="H97" s="6">
        <v>68978</v>
      </c>
      <c r="I97" s="6">
        <v>201902</v>
      </c>
      <c r="J97" s="6">
        <v>9728134</v>
      </c>
    </row>
    <row r="98" spans="1:10" ht="14.55" customHeight="1" x14ac:dyDescent="0.25">
      <c r="A98" s="4" t="s">
        <v>59</v>
      </c>
      <c r="B98" s="4" t="s">
        <v>223</v>
      </c>
      <c r="C98" s="6">
        <v>10177</v>
      </c>
      <c r="D98" s="6">
        <v>11349</v>
      </c>
      <c r="E98" s="6">
        <v>3134</v>
      </c>
      <c r="F98" s="6">
        <v>1877</v>
      </c>
      <c r="G98" s="6">
        <v>113</v>
      </c>
      <c r="H98" s="6">
        <v>527</v>
      </c>
      <c r="I98" s="6">
        <v>61405</v>
      </c>
      <c r="J98" s="6">
        <v>88582</v>
      </c>
    </row>
    <row r="99" spans="1:10" ht="14.55" customHeight="1" x14ac:dyDescent="0.25">
      <c r="A99" s="4" t="s">
        <v>59</v>
      </c>
      <c r="B99" s="4" t="s">
        <v>224</v>
      </c>
      <c r="C99" s="6">
        <v>955445</v>
      </c>
      <c r="D99" s="6">
        <v>376986</v>
      </c>
      <c r="E99" s="6">
        <v>136290</v>
      </c>
      <c r="F99" s="6">
        <v>39503</v>
      </c>
      <c r="G99" s="6">
        <v>813</v>
      </c>
      <c r="H99" s="6">
        <v>42007</v>
      </c>
      <c r="I99" s="6">
        <v>309624</v>
      </c>
      <c r="J99" s="6">
        <v>1860668</v>
      </c>
    </row>
    <row r="100" spans="1:10" ht="14.55" customHeight="1" x14ac:dyDescent="0.25">
      <c r="A100" s="4" t="s">
        <v>59</v>
      </c>
      <c r="B100" s="4" t="s">
        <v>225</v>
      </c>
      <c r="C100" s="6">
        <v>43</v>
      </c>
      <c r="D100" s="6">
        <v>61</v>
      </c>
      <c r="E100" s="6">
        <v>4</v>
      </c>
      <c r="F100" s="6">
        <v>3</v>
      </c>
      <c r="G100" s="6">
        <v>0</v>
      </c>
      <c r="H100" s="6">
        <v>2299</v>
      </c>
      <c r="I100" s="6">
        <v>99</v>
      </c>
      <c r="J100" s="6">
        <v>2509</v>
      </c>
    </row>
    <row r="101" spans="1:10" ht="14.55" customHeight="1" x14ac:dyDescent="0.25">
      <c r="A101" s="4" t="s">
        <v>59</v>
      </c>
      <c r="B101" s="4" t="s">
        <v>226</v>
      </c>
      <c r="C101" s="6">
        <v>60503</v>
      </c>
      <c r="D101" s="6">
        <v>25152</v>
      </c>
      <c r="E101" s="6">
        <v>4304</v>
      </c>
      <c r="F101" s="6">
        <v>1496</v>
      </c>
      <c r="G101" s="6">
        <v>36</v>
      </c>
      <c r="H101" s="6">
        <v>17593</v>
      </c>
      <c r="I101" s="6">
        <v>28733</v>
      </c>
      <c r="J101" s="6">
        <v>137817</v>
      </c>
    </row>
    <row r="102" spans="1:10" ht="14.55" customHeight="1" x14ac:dyDescent="0.25">
      <c r="A102" s="4" t="s">
        <v>59</v>
      </c>
      <c r="B102" s="4" t="s">
        <v>227</v>
      </c>
      <c r="C102" s="6">
        <v>1085</v>
      </c>
      <c r="D102" s="6">
        <v>184</v>
      </c>
      <c r="E102" s="6">
        <v>53</v>
      </c>
      <c r="F102" s="6">
        <v>6</v>
      </c>
      <c r="G102" s="6">
        <v>0</v>
      </c>
      <c r="H102" s="6">
        <v>46</v>
      </c>
      <c r="I102" s="6">
        <v>43</v>
      </c>
      <c r="J102" s="6">
        <v>1417</v>
      </c>
    </row>
    <row r="103" spans="1:10" ht="14.55" customHeight="1" x14ac:dyDescent="0.25">
      <c r="A103" s="4" t="s">
        <v>59</v>
      </c>
      <c r="B103" s="4" t="s">
        <v>228</v>
      </c>
      <c r="C103" s="6">
        <v>833</v>
      </c>
      <c r="D103" s="6">
        <v>1018</v>
      </c>
      <c r="E103" s="6">
        <v>1</v>
      </c>
      <c r="F103" s="6">
        <v>2477</v>
      </c>
      <c r="G103" s="6">
        <v>136</v>
      </c>
      <c r="H103" s="6">
        <v>405</v>
      </c>
      <c r="I103" s="6">
        <v>440</v>
      </c>
      <c r="J103" s="6">
        <v>5310</v>
      </c>
    </row>
    <row r="104" spans="1:10" ht="14.55" customHeight="1" x14ac:dyDescent="0.25">
      <c r="A104" s="4" t="s">
        <v>59</v>
      </c>
      <c r="B104" s="4" t="s">
        <v>229</v>
      </c>
      <c r="C104" s="6">
        <v>848</v>
      </c>
      <c r="D104" s="6">
        <v>1039</v>
      </c>
      <c r="E104" s="6">
        <v>0</v>
      </c>
      <c r="F104" s="6">
        <v>0</v>
      </c>
      <c r="G104" s="6">
        <v>3428</v>
      </c>
      <c r="H104" s="6">
        <v>739</v>
      </c>
      <c r="I104" s="6">
        <v>1049</v>
      </c>
      <c r="J104" s="6">
        <v>7103</v>
      </c>
    </row>
    <row r="105" spans="1:10" ht="14.55" customHeight="1" x14ac:dyDescent="0.25">
      <c r="A105" s="4" t="s">
        <v>59</v>
      </c>
      <c r="B105" s="4" t="s">
        <v>230</v>
      </c>
      <c r="C105" s="6">
        <v>15</v>
      </c>
      <c r="D105" s="6">
        <v>9127</v>
      </c>
      <c r="E105" s="6">
        <v>5997</v>
      </c>
      <c r="F105" s="6">
        <v>208</v>
      </c>
      <c r="G105" s="6">
        <v>8</v>
      </c>
      <c r="H105" s="6">
        <v>234</v>
      </c>
      <c r="I105" s="6">
        <v>47</v>
      </c>
      <c r="J105" s="6">
        <v>15636</v>
      </c>
    </row>
    <row r="106" spans="1:10" ht="14.55" customHeight="1" x14ac:dyDescent="0.25">
      <c r="A106" s="4" t="s">
        <v>60</v>
      </c>
      <c r="B106" s="4" t="s">
        <v>206</v>
      </c>
      <c r="C106" s="6">
        <v>405270</v>
      </c>
      <c r="D106" s="6">
        <v>187503</v>
      </c>
      <c r="E106" s="6"/>
      <c r="F106" s="6"/>
      <c r="G106" s="6"/>
      <c r="H106" s="6">
        <v>8485</v>
      </c>
      <c r="I106" s="6">
        <v>3655</v>
      </c>
      <c r="J106" s="6">
        <v>604913</v>
      </c>
    </row>
    <row r="107" spans="1:10" ht="14.55" customHeight="1" x14ac:dyDescent="0.25">
      <c r="A107" s="4" t="s">
        <v>60</v>
      </c>
      <c r="B107" s="4" t="s">
        <v>207</v>
      </c>
      <c r="C107" s="6">
        <v>3259591</v>
      </c>
      <c r="D107" s="6">
        <v>1066261</v>
      </c>
      <c r="E107" s="6"/>
      <c r="F107" s="6"/>
      <c r="G107" s="6"/>
      <c r="H107" s="6">
        <v>17358</v>
      </c>
      <c r="I107" s="6">
        <v>22651</v>
      </c>
      <c r="J107" s="6">
        <v>4365861</v>
      </c>
    </row>
    <row r="108" spans="1:10" ht="14.55" customHeight="1" x14ac:dyDescent="0.25">
      <c r="A108" s="4" t="s">
        <v>60</v>
      </c>
      <c r="B108" s="4" t="s">
        <v>208</v>
      </c>
      <c r="C108" s="6">
        <v>28075</v>
      </c>
      <c r="D108" s="6">
        <v>88535</v>
      </c>
      <c r="E108" s="6"/>
      <c r="F108" s="6"/>
      <c r="G108" s="6"/>
      <c r="H108" s="6">
        <v>818</v>
      </c>
      <c r="I108" s="6">
        <v>307</v>
      </c>
      <c r="J108" s="6">
        <v>117735</v>
      </c>
    </row>
    <row r="109" spans="1:10" ht="14.55" customHeight="1" x14ac:dyDescent="0.25">
      <c r="A109" s="4" t="s">
        <v>60</v>
      </c>
      <c r="B109" s="4" t="s">
        <v>209</v>
      </c>
      <c r="C109" s="6">
        <v>453978</v>
      </c>
      <c r="D109" s="6">
        <v>328990</v>
      </c>
      <c r="E109" s="6"/>
      <c r="F109" s="6"/>
      <c r="G109" s="6"/>
      <c r="H109" s="6">
        <v>18777</v>
      </c>
      <c r="I109" s="6">
        <v>83185</v>
      </c>
      <c r="J109" s="6">
        <v>884930</v>
      </c>
    </row>
    <row r="110" spans="1:10" ht="14.55" customHeight="1" x14ac:dyDescent="0.25">
      <c r="A110" s="4" t="s">
        <v>60</v>
      </c>
      <c r="B110" s="4" t="s">
        <v>210</v>
      </c>
      <c r="C110" s="6">
        <v>273</v>
      </c>
      <c r="D110" s="6">
        <v>14477</v>
      </c>
      <c r="E110" s="6"/>
      <c r="F110" s="6"/>
      <c r="G110" s="6"/>
      <c r="H110" s="6">
        <v>3546</v>
      </c>
      <c r="I110" s="6">
        <v>1083</v>
      </c>
      <c r="J110" s="6">
        <v>19379</v>
      </c>
    </row>
    <row r="111" spans="1:10" ht="14.55" customHeight="1" x14ac:dyDescent="0.25">
      <c r="A111" s="4" t="s">
        <v>60</v>
      </c>
      <c r="B111" s="4" t="s">
        <v>211</v>
      </c>
      <c r="C111" s="6">
        <v>3787</v>
      </c>
      <c r="D111" s="6">
        <v>1415979</v>
      </c>
      <c r="E111" s="6"/>
      <c r="F111" s="6"/>
      <c r="G111" s="6"/>
      <c r="H111" s="6">
        <v>12096</v>
      </c>
      <c r="I111" s="6">
        <v>42987</v>
      </c>
      <c r="J111" s="6">
        <v>1474849</v>
      </c>
    </row>
    <row r="112" spans="1:10" ht="14.55" customHeight="1" x14ac:dyDescent="0.25">
      <c r="A112" s="4" t="s">
        <v>60</v>
      </c>
      <c r="B112" s="4" t="s">
        <v>212</v>
      </c>
      <c r="C112" s="6">
        <v>1755</v>
      </c>
      <c r="D112" s="6">
        <v>417224</v>
      </c>
      <c r="E112" s="6"/>
      <c r="F112" s="6"/>
      <c r="G112" s="6"/>
      <c r="H112" s="6">
        <v>1608</v>
      </c>
      <c r="I112" s="6">
        <v>22919</v>
      </c>
      <c r="J112" s="6">
        <v>443506</v>
      </c>
    </row>
    <row r="113" spans="1:10" ht="14.55" customHeight="1" x14ac:dyDescent="0.25">
      <c r="A113" s="4" t="s">
        <v>60</v>
      </c>
      <c r="B113" s="4" t="s">
        <v>213</v>
      </c>
      <c r="C113" s="6">
        <v>41</v>
      </c>
      <c r="D113" s="6">
        <v>1524</v>
      </c>
      <c r="E113" s="6"/>
      <c r="F113" s="6"/>
      <c r="G113" s="6"/>
      <c r="H113" s="6">
        <v>5766</v>
      </c>
      <c r="I113" s="6">
        <v>28</v>
      </c>
      <c r="J113" s="6">
        <v>7359</v>
      </c>
    </row>
    <row r="114" spans="1:10" ht="14.55" customHeight="1" x14ac:dyDescent="0.25">
      <c r="A114" s="4" t="s">
        <v>60</v>
      </c>
      <c r="B114" s="4" t="s">
        <v>214</v>
      </c>
      <c r="C114" s="6">
        <v>446</v>
      </c>
      <c r="D114" s="6">
        <v>284</v>
      </c>
      <c r="E114" s="6"/>
      <c r="F114" s="6"/>
      <c r="G114" s="6"/>
      <c r="H114" s="6">
        <v>1635</v>
      </c>
      <c r="I114" s="6">
        <v>39</v>
      </c>
      <c r="J114" s="6">
        <v>2404</v>
      </c>
    </row>
    <row r="115" spans="1:10" ht="14.55" customHeight="1" x14ac:dyDescent="0.25">
      <c r="A115" s="4" t="s">
        <v>60</v>
      </c>
      <c r="B115" s="4" t="s">
        <v>215</v>
      </c>
      <c r="C115" s="6">
        <v>0</v>
      </c>
      <c r="D115" s="6">
        <v>4</v>
      </c>
      <c r="E115" s="6"/>
      <c r="F115" s="6"/>
      <c r="G115" s="6"/>
      <c r="H115" s="6">
        <v>360</v>
      </c>
      <c r="I115" s="6">
        <v>0</v>
      </c>
      <c r="J115" s="6">
        <v>364</v>
      </c>
    </row>
    <row r="116" spans="1:10" ht="14.55" customHeight="1" x14ac:dyDescent="0.25">
      <c r="A116" s="4" t="s">
        <v>60</v>
      </c>
      <c r="B116" s="4" t="s">
        <v>216</v>
      </c>
      <c r="C116" s="6">
        <v>0</v>
      </c>
      <c r="D116" s="6">
        <v>0</v>
      </c>
      <c r="E116" s="6"/>
      <c r="F116" s="6"/>
      <c r="G116" s="6"/>
      <c r="H116" s="6">
        <v>137</v>
      </c>
      <c r="I116" s="6">
        <v>0</v>
      </c>
      <c r="J116" s="6">
        <v>137</v>
      </c>
    </row>
    <row r="117" spans="1:10" ht="14.55" customHeight="1" x14ac:dyDescent="0.25">
      <c r="A117" s="4" t="s">
        <v>60</v>
      </c>
      <c r="B117" s="4" t="s">
        <v>217</v>
      </c>
      <c r="C117" s="6">
        <v>2</v>
      </c>
      <c r="D117" s="6">
        <v>0</v>
      </c>
      <c r="E117" s="6"/>
      <c r="F117" s="6"/>
      <c r="G117" s="6"/>
      <c r="H117" s="6">
        <v>26</v>
      </c>
      <c r="I117" s="6">
        <v>1</v>
      </c>
      <c r="J117" s="6">
        <v>29</v>
      </c>
    </row>
    <row r="118" spans="1:10" ht="14.55" customHeight="1" x14ac:dyDescent="0.25">
      <c r="A118" s="4" t="s">
        <v>60</v>
      </c>
      <c r="B118" s="4" t="s">
        <v>218</v>
      </c>
      <c r="C118" s="6">
        <v>1</v>
      </c>
      <c r="D118" s="6">
        <v>7</v>
      </c>
      <c r="E118" s="6"/>
      <c r="F118" s="6"/>
      <c r="G118" s="6"/>
      <c r="H118" s="6">
        <v>571</v>
      </c>
      <c r="I118" s="6">
        <v>11</v>
      </c>
      <c r="J118" s="6">
        <v>590</v>
      </c>
    </row>
    <row r="119" spans="1:10" ht="14.55" customHeight="1" x14ac:dyDescent="0.25">
      <c r="A119" s="4" t="s">
        <v>60</v>
      </c>
      <c r="B119" s="4" t="s">
        <v>219</v>
      </c>
      <c r="C119" s="6">
        <v>8</v>
      </c>
      <c r="D119" s="6">
        <v>18</v>
      </c>
      <c r="E119" s="6"/>
      <c r="F119" s="6"/>
      <c r="G119" s="6"/>
      <c r="H119" s="6">
        <v>2432</v>
      </c>
      <c r="I119" s="6">
        <v>0</v>
      </c>
      <c r="J119" s="6">
        <v>2458</v>
      </c>
    </row>
    <row r="120" spans="1:10" ht="14.55" customHeight="1" x14ac:dyDescent="0.25">
      <c r="A120" s="4" t="s">
        <v>60</v>
      </c>
      <c r="B120" s="4" t="s">
        <v>220</v>
      </c>
      <c r="C120" s="6">
        <v>96</v>
      </c>
      <c r="D120" s="6">
        <v>42</v>
      </c>
      <c r="E120" s="6"/>
      <c r="F120" s="6"/>
      <c r="G120" s="6"/>
      <c r="H120" s="6">
        <v>1524</v>
      </c>
      <c r="I120" s="6">
        <v>12</v>
      </c>
      <c r="J120" s="6">
        <v>1674</v>
      </c>
    </row>
    <row r="121" spans="1:10" ht="14.55" customHeight="1" x14ac:dyDescent="0.25">
      <c r="A121" s="4" t="s">
        <v>60</v>
      </c>
      <c r="B121" s="4" t="s">
        <v>221</v>
      </c>
      <c r="C121" s="6">
        <v>11146</v>
      </c>
      <c r="D121" s="6">
        <v>9569</v>
      </c>
      <c r="E121" s="6"/>
      <c r="F121" s="6"/>
      <c r="G121" s="6"/>
      <c r="H121" s="6">
        <v>135</v>
      </c>
      <c r="I121" s="6">
        <v>479</v>
      </c>
      <c r="J121" s="6">
        <v>21329</v>
      </c>
    </row>
    <row r="122" spans="1:10" ht="14.55" customHeight="1" x14ac:dyDescent="0.25">
      <c r="A122" s="4" t="s">
        <v>60</v>
      </c>
      <c r="B122" s="4" t="s">
        <v>222</v>
      </c>
      <c r="C122" s="6">
        <v>5548331</v>
      </c>
      <c r="D122" s="6">
        <v>1824404</v>
      </c>
      <c r="E122" s="6"/>
      <c r="F122" s="6"/>
      <c r="G122" s="6"/>
      <c r="H122" s="6">
        <v>52989</v>
      </c>
      <c r="I122" s="6">
        <v>190106</v>
      </c>
      <c r="J122" s="6">
        <v>7615830</v>
      </c>
    </row>
    <row r="123" spans="1:10" ht="14.55" customHeight="1" x14ac:dyDescent="0.25">
      <c r="A123" s="4" t="s">
        <v>60</v>
      </c>
      <c r="B123" s="4" t="s">
        <v>223</v>
      </c>
      <c r="C123" s="6">
        <v>9291</v>
      </c>
      <c r="D123" s="6">
        <v>13797</v>
      </c>
      <c r="E123" s="6"/>
      <c r="F123" s="6"/>
      <c r="G123" s="6"/>
      <c r="H123" s="6">
        <v>488</v>
      </c>
      <c r="I123" s="6">
        <v>50141</v>
      </c>
      <c r="J123" s="6">
        <v>73717</v>
      </c>
    </row>
    <row r="124" spans="1:10" ht="14.55" customHeight="1" x14ac:dyDescent="0.25">
      <c r="A124" s="4" t="s">
        <v>60</v>
      </c>
      <c r="B124" s="4" t="s">
        <v>224</v>
      </c>
      <c r="C124" s="6">
        <v>771692</v>
      </c>
      <c r="D124" s="6">
        <v>395764</v>
      </c>
      <c r="E124" s="6"/>
      <c r="F124" s="6"/>
      <c r="G124" s="6"/>
      <c r="H124" s="6">
        <v>37346</v>
      </c>
      <c r="I124" s="6">
        <v>290557</v>
      </c>
      <c r="J124" s="6">
        <v>1495359</v>
      </c>
    </row>
    <row r="125" spans="1:10" ht="14.55" customHeight="1" x14ac:dyDescent="0.25">
      <c r="A125" s="4" t="s">
        <v>60</v>
      </c>
      <c r="B125" s="4" t="s">
        <v>225</v>
      </c>
      <c r="C125" s="6">
        <v>27</v>
      </c>
      <c r="D125" s="6">
        <v>25</v>
      </c>
      <c r="E125" s="6"/>
      <c r="F125" s="6"/>
      <c r="G125" s="6"/>
      <c r="H125" s="6">
        <v>282</v>
      </c>
      <c r="I125" s="6">
        <v>48</v>
      </c>
      <c r="J125" s="6">
        <v>382</v>
      </c>
    </row>
    <row r="126" spans="1:10" ht="14.55" customHeight="1" x14ac:dyDescent="0.25">
      <c r="A126" s="4" t="s">
        <v>60</v>
      </c>
      <c r="B126" s="4" t="s">
        <v>226</v>
      </c>
      <c r="C126" s="6">
        <v>27846</v>
      </c>
      <c r="D126" s="6">
        <v>12073</v>
      </c>
      <c r="E126" s="6"/>
      <c r="F126" s="6"/>
      <c r="G126" s="6"/>
      <c r="H126" s="6">
        <v>2118</v>
      </c>
      <c r="I126" s="6">
        <v>12054</v>
      </c>
      <c r="J126" s="6">
        <v>54091</v>
      </c>
    </row>
    <row r="127" spans="1:10" ht="14.55" customHeight="1" x14ac:dyDescent="0.25">
      <c r="A127" s="4" t="s">
        <v>60</v>
      </c>
      <c r="B127" s="4" t="s">
        <v>227</v>
      </c>
      <c r="C127" s="6">
        <v>362</v>
      </c>
      <c r="D127" s="6">
        <v>53</v>
      </c>
      <c r="E127" s="6"/>
      <c r="F127" s="6"/>
      <c r="G127" s="6"/>
      <c r="H127" s="6">
        <v>5</v>
      </c>
      <c r="I127" s="6">
        <v>19</v>
      </c>
      <c r="J127" s="6">
        <v>439</v>
      </c>
    </row>
    <row r="128" spans="1:10" ht="14.55" customHeight="1" x14ac:dyDescent="0.25">
      <c r="A128" s="4" t="s">
        <v>60</v>
      </c>
      <c r="B128" s="4" t="s">
        <v>228</v>
      </c>
      <c r="C128" s="6">
        <v>0</v>
      </c>
      <c r="D128" s="6">
        <v>0</v>
      </c>
      <c r="E128" s="6"/>
      <c r="F128" s="6"/>
      <c r="G128" s="6"/>
      <c r="H128" s="6">
        <v>0</v>
      </c>
      <c r="I128" s="6">
        <v>0</v>
      </c>
      <c r="J128" s="6">
        <v>0</v>
      </c>
    </row>
    <row r="129" spans="1:10" ht="14.55" customHeight="1" x14ac:dyDescent="0.25">
      <c r="A129" s="4" t="s">
        <v>60</v>
      </c>
      <c r="B129" s="4" t="s">
        <v>229</v>
      </c>
      <c r="C129" s="6">
        <v>0</v>
      </c>
      <c r="D129" s="6">
        <v>0</v>
      </c>
      <c r="E129" s="6"/>
      <c r="F129" s="6"/>
      <c r="G129" s="6"/>
      <c r="H129" s="6">
        <v>0</v>
      </c>
      <c r="I129" s="6">
        <v>0</v>
      </c>
      <c r="J129" s="6">
        <v>0</v>
      </c>
    </row>
    <row r="130" spans="1:10" ht="14.55" customHeight="1" x14ac:dyDescent="0.25">
      <c r="A130" s="4" t="s">
        <v>60</v>
      </c>
      <c r="B130" s="4" t="s">
        <v>230</v>
      </c>
      <c r="C130" s="6">
        <v>2</v>
      </c>
      <c r="D130" s="6">
        <v>2285</v>
      </c>
      <c r="E130" s="6"/>
      <c r="F130" s="6"/>
      <c r="G130" s="6"/>
      <c r="H130" s="6">
        <v>25</v>
      </c>
      <c r="I130" s="6">
        <v>13</v>
      </c>
      <c r="J130" s="6">
        <v>2325</v>
      </c>
    </row>
    <row r="131" spans="1:10" ht="14.55" customHeight="1" x14ac:dyDescent="0.25">
      <c r="A131" s="4" t="s">
        <v>61</v>
      </c>
      <c r="B131" s="4" t="s">
        <v>206</v>
      </c>
      <c r="C131" s="6">
        <v>150753</v>
      </c>
      <c r="D131" s="6">
        <v>58572</v>
      </c>
      <c r="E131" s="6"/>
      <c r="F131" s="6"/>
      <c r="G131" s="6"/>
      <c r="H131" s="6">
        <v>2536</v>
      </c>
      <c r="I131" s="6">
        <v>6558</v>
      </c>
      <c r="J131" s="6">
        <v>218419</v>
      </c>
    </row>
    <row r="132" spans="1:10" ht="14.55" customHeight="1" x14ac:dyDescent="0.25">
      <c r="A132" s="4" t="s">
        <v>61</v>
      </c>
      <c r="B132" s="4" t="s">
        <v>207</v>
      </c>
      <c r="C132" s="6">
        <v>1181789</v>
      </c>
      <c r="D132" s="6">
        <v>360837</v>
      </c>
      <c r="E132" s="6"/>
      <c r="F132" s="6"/>
      <c r="G132" s="6"/>
      <c r="H132" s="6">
        <v>5302</v>
      </c>
      <c r="I132" s="6">
        <v>18663</v>
      </c>
      <c r="J132" s="6">
        <v>1566591</v>
      </c>
    </row>
    <row r="133" spans="1:10" ht="14.55" customHeight="1" x14ac:dyDescent="0.25">
      <c r="A133" s="4" t="s">
        <v>61</v>
      </c>
      <c r="B133" s="4" t="s">
        <v>208</v>
      </c>
      <c r="C133" s="6">
        <v>11340</v>
      </c>
      <c r="D133" s="6">
        <v>29386</v>
      </c>
      <c r="E133" s="6"/>
      <c r="F133" s="6"/>
      <c r="G133" s="6"/>
      <c r="H133" s="6">
        <v>295</v>
      </c>
      <c r="I133" s="6">
        <v>404</v>
      </c>
      <c r="J133" s="6">
        <v>41425</v>
      </c>
    </row>
    <row r="134" spans="1:10" ht="14.55" customHeight="1" x14ac:dyDescent="0.25">
      <c r="A134" s="4" t="s">
        <v>61</v>
      </c>
      <c r="B134" s="4" t="s">
        <v>209</v>
      </c>
      <c r="C134" s="6">
        <v>182693</v>
      </c>
      <c r="D134" s="6">
        <v>133973</v>
      </c>
      <c r="E134" s="6"/>
      <c r="F134" s="6"/>
      <c r="G134" s="6"/>
      <c r="H134" s="6">
        <v>6480</v>
      </c>
      <c r="I134" s="6">
        <v>70502</v>
      </c>
      <c r="J134" s="6">
        <v>393648</v>
      </c>
    </row>
    <row r="135" spans="1:10" ht="14.55" customHeight="1" x14ac:dyDescent="0.25">
      <c r="A135" s="4" t="s">
        <v>61</v>
      </c>
      <c r="B135" s="4" t="s">
        <v>210</v>
      </c>
      <c r="C135" s="6">
        <v>147</v>
      </c>
      <c r="D135" s="6">
        <v>8748</v>
      </c>
      <c r="E135" s="6"/>
      <c r="F135" s="6"/>
      <c r="G135" s="6"/>
      <c r="H135" s="6">
        <v>1273</v>
      </c>
      <c r="I135" s="6">
        <v>914</v>
      </c>
      <c r="J135" s="6">
        <v>11082</v>
      </c>
    </row>
    <row r="136" spans="1:10" ht="14.55" customHeight="1" x14ac:dyDescent="0.25">
      <c r="A136" s="4" t="s">
        <v>61</v>
      </c>
      <c r="B136" s="4" t="s">
        <v>211</v>
      </c>
      <c r="C136" s="6">
        <v>2067</v>
      </c>
      <c r="D136" s="6">
        <v>547405</v>
      </c>
      <c r="E136" s="6"/>
      <c r="F136" s="6"/>
      <c r="G136" s="6"/>
      <c r="H136" s="6">
        <v>4085</v>
      </c>
      <c r="I136" s="6">
        <v>55550</v>
      </c>
      <c r="J136" s="6">
        <v>609107</v>
      </c>
    </row>
    <row r="137" spans="1:10" ht="14.55" customHeight="1" x14ac:dyDescent="0.25">
      <c r="A137" s="4" t="s">
        <v>61</v>
      </c>
      <c r="B137" s="4" t="s">
        <v>212</v>
      </c>
      <c r="C137" s="6">
        <v>1127</v>
      </c>
      <c r="D137" s="6">
        <v>198081</v>
      </c>
      <c r="E137" s="6"/>
      <c r="F137" s="6"/>
      <c r="G137" s="6"/>
      <c r="H137" s="6">
        <v>605</v>
      </c>
      <c r="I137" s="6">
        <v>35396</v>
      </c>
      <c r="J137" s="6">
        <v>235209</v>
      </c>
    </row>
    <row r="138" spans="1:10" ht="14.55" customHeight="1" x14ac:dyDescent="0.25">
      <c r="A138" s="4" t="s">
        <v>61</v>
      </c>
      <c r="B138" s="4" t="s">
        <v>213</v>
      </c>
      <c r="C138" s="6">
        <v>39</v>
      </c>
      <c r="D138" s="6">
        <v>717</v>
      </c>
      <c r="E138" s="6"/>
      <c r="F138" s="6"/>
      <c r="G138" s="6"/>
      <c r="H138" s="6">
        <v>2061</v>
      </c>
      <c r="I138" s="6">
        <v>33</v>
      </c>
      <c r="J138" s="6">
        <v>2850</v>
      </c>
    </row>
    <row r="139" spans="1:10" ht="14.55" customHeight="1" x14ac:dyDescent="0.25">
      <c r="A139" s="4" t="s">
        <v>61</v>
      </c>
      <c r="B139" s="4" t="s">
        <v>214</v>
      </c>
      <c r="C139" s="6">
        <v>259</v>
      </c>
      <c r="D139" s="6">
        <v>105</v>
      </c>
      <c r="E139" s="6"/>
      <c r="F139" s="6"/>
      <c r="G139" s="6"/>
      <c r="H139" s="6">
        <v>811</v>
      </c>
      <c r="I139" s="6">
        <v>34</v>
      </c>
      <c r="J139" s="6">
        <v>1209</v>
      </c>
    </row>
    <row r="140" spans="1:10" ht="14.55" customHeight="1" x14ac:dyDescent="0.25">
      <c r="A140" s="4" t="s">
        <v>61</v>
      </c>
      <c r="B140" s="4" t="s">
        <v>215</v>
      </c>
      <c r="C140" s="6">
        <v>1</v>
      </c>
      <c r="D140" s="6">
        <v>2</v>
      </c>
      <c r="E140" s="6"/>
      <c r="F140" s="6"/>
      <c r="G140" s="6"/>
      <c r="H140" s="6">
        <v>136</v>
      </c>
      <c r="I140" s="6">
        <v>1</v>
      </c>
      <c r="J140" s="6">
        <v>140</v>
      </c>
    </row>
    <row r="141" spans="1:10" ht="14.55" customHeight="1" x14ac:dyDescent="0.25">
      <c r="A141" s="4" t="s">
        <v>61</v>
      </c>
      <c r="B141" s="4" t="s">
        <v>216</v>
      </c>
      <c r="C141" s="6">
        <v>0</v>
      </c>
      <c r="D141" s="6">
        <v>0</v>
      </c>
      <c r="E141" s="6"/>
      <c r="F141" s="6"/>
      <c r="G141" s="6"/>
      <c r="H141" s="6">
        <v>93</v>
      </c>
      <c r="I141" s="6">
        <v>1</v>
      </c>
      <c r="J141" s="6">
        <v>94</v>
      </c>
    </row>
    <row r="142" spans="1:10" ht="14.55" customHeight="1" x14ac:dyDescent="0.25">
      <c r="A142" s="4" t="s">
        <v>61</v>
      </c>
      <c r="B142" s="4" t="s">
        <v>217</v>
      </c>
      <c r="C142" s="6">
        <v>0</v>
      </c>
      <c r="D142" s="6">
        <v>0</v>
      </c>
      <c r="E142" s="6"/>
      <c r="F142" s="6"/>
      <c r="G142" s="6"/>
      <c r="H142" s="6">
        <v>7</v>
      </c>
      <c r="I142" s="6">
        <v>0</v>
      </c>
      <c r="J142" s="6">
        <v>7</v>
      </c>
    </row>
    <row r="143" spans="1:10" ht="14.55" customHeight="1" x14ac:dyDescent="0.25">
      <c r="A143" s="4" t="s">
        <v>61</v>
      </c>
      <c r="B143" s="4" t="s">
        <v>218</v>
      </c>
      <c r="C143" s="6">
        <v>3</v>
      </c>
      <c r="D143" s="6">
        <v>1</v>
      </c>
      <c r="E143" s="6"/>
      <c r="F143" s="6"/>
      <c r="G143" s="6"/>
      <c r="H143" s="6">
        <v>219</v>
      </c>
      <c r="I143" s="6">
        <v>15</v>
      </c>
      <c r="J143" s="6">
        <v>238</v>
      </c>
    </row>
    <row r="144" spans="1:10" ht="14.55" customHeight="1" x14ac:dyDescent="0.25">
      <c r="A144" s="4" t="s">
        <v>61</v>
      </c>
      <c r="B144" s="4" t="s">
        <v>219</v>
      </c>
      <c r="C144" s="6">
        <v>2</v>
      </c>
      <c r="D144" s="6">
        <v>7</v>
      </c>
      <c r="E144" s="6"/>
      <c r="F144" s="6"/>
      <c r="G144" s="6"/>
      <c r="H144" s="6">
        <v>731</v>
      </c>
      <c r="I144" s="6">
        <v>3</v>
      </c>
      <c r="J144" s="6">
        <v>743</v>
      </c>
    </row>
    <row r="145" spans="1:10" ht="14.55" customHeight="1" x14ac:dyDescent="0.25">
      <c r="A145" s="4" t="s">
        <v>61</v>
      </c>
      <c r="B145" s="4" t="s">
        <v>220</v>
      </c>
      <c r="C145" s="6">
        <v>74</v>
      </c>
      <c r="D145" s="6">
        <v>36</v>
      </c>
      <c r="E145" s="6"/>
      <c r="F145" s="6"/>
      <c r="G145" s="6"/>
      <c r="H145" s="6">
        <v>755</v>
      </c>
      <c r="I145" s="6">
        <v>26</v>
      </c>
      <c r="J145" s="6">
        <v>891</v>
      </c>
    </row>
    <row r="146" spans="1:10" ht="14.55" customHeight="1" x14ac:dyDescent="0.25">
      <c r="A146" s="4" t="s">
        <v>61</v>
      </c>
      <c r="B146" s="4" t="s">
        <v>221</v>
      </c>
      <c r="C146" s="6">
        <v>5087</v>
      </c>
      <c r="D146" s="6">
        <v>4142</v>
      </c>
      <c r="E146" s="6"/>
      <c r="F146" s="6"/>
      <c r="G146" s="6"/>
      <c r="H146" s="6">
        <v>42</v>
      </c>
      <c r="I146" s="6">
        <v>338</v>
      </c>
      <c r="J146" s="6">
        <v>9609</v>
      </c>
    </row>
    <row r="147" spans="1:10" ht="14.55" customHeight="1" x14ac:dyDescent="0.25">
      <c r="A147" s="4" t="s">
        <v>61</v>
      </c>
      <c r="B147" s="4" t="s">
        <v>222</v>
      </c>
      <c r="C147" s="6">
        <v>2140205</v>
      </c>
      <c r="D147" s="6">
        <v>686579</v>
      </c>
      <c r="E147" s="6"/>
      <c r="F147" s="6"/>
      <c r="G147" s="6"/>
      <c r="H147" s="6">
        <v>18760</v>
      </c>
      <c r="I147" s="6">
        <v>154234</v>
      </c>
      <c r="J147" s="6">
        <v>2999778</v>
      </c>
    </row>
    <row r="148" spans="1:10" ht="14.55" customHeight="1" x14ac:dyDescent="0.25">
      <c r="A148" s="4" t="s">
        <v>61</v>
      </c>
      <c r="B148" s="4" t="s">
        <v>223</v>
      </c>
      <c r="C148" s="6">
        <v>4728</v>
      </c>
      <c r="D148" s="6">
        <v>6561</v>
      </c>
      <c r="E148" s="6"/>
      <c r="F148" s="6"/>
      <c r="G148" s="6"/>
      <c r="H148" s="6">
        <v>156</v>
      </c>
      <c r="I148" s="6">
        <v>27464</v>
      </c>
      <c r="J148" s="6">
        <v>38909</v>
      </c>
    </row>
    <row r="149" spans="1:10" ht="14.55" customHeight="1" x14ac:dyDescent="0.25">
      <c r="A149" s="4" t="s">
        <v>61</v>
      </c>
      <c r="B149" s="4" t="s">
        <v>224</v>
      </c>
      <c r="C149" s="6">
        <v>282795</v>
      </c>
      <c r="D149" s="6">
        <v>150372</v>
      </c>
      <c r="E149" s="6"/>
      <c r="F149" s="6"/>
      <c r="G149" s="6"/>
      <c r="H149" s="6">
        <v>13677</v>
      </c>
      <c r="I149" s="6">
        <v>242260</v>
      </c>
      <c r="J149" s="6">
        <v>689104</v>
      </c>
    </row>
    <row r="150" spans="1:10" ht="14.55" customHeight="1" x14ac:dyDescent="0.25">
      <c r="A150" s="4" t="s">
        <v>61</v>
      </c>
      <c r="B150" s="4" t="s">
        <v>225</v>
      </c>
      <c r="C150" s="6">
        <v>0</v>
      </c>
      <c r="D150" s="6">
        <v>0</v>
      </c>
      <c r="E150" s="6"/>
      <c r="F150" s="6"/>
      <c r="G150" s="6"/>
      <c r="H150" s="6">
        <v>0</v>
      </c>
      <c r="I150" s="6">
        <v>0</v>
      </c>
      <c r="J150" s="6">
        <v>0</v>
      </c>
    </row>
    <row r="151" spans="1:10" ht="14.55" customHeight="1" x14ac:dyDescent="0.25">
      <c r="A151" s="4" t="s">
        <v>61</v>
      </c>
      <c r="B151" s="4" t="s">
        <v>226</v>
      </c>
      <c r="C151" s="6">
        <v>0</v>
      </c>
      <c r="D151" s="6">
        <v>0</v>
      </c>
      <c r="E151" s="6"/>
      <c r="F151" s="6"/>
      <c r="G151" s="6"/>
      <c r="H151" s="6">
        <v>0</v>
      </c>
      <c r="I151" s="6">
        <v>0</v>
      </c>
      <c r="J151" s="6">
        <v>0</v>
      </c>
    </row>
    <row r="152" spans="1:10" ht="14.55" customHeight="1" x14ac:dyDescent="0.25">
      <c r="A152" s="4" t="s">
        <v>61</v>
      </c>
      <c r="B152" s="4" t="s">
        <v>227</v>
      </c>
      <c r="C152" s="6">
        <v>0</v>
      </c>
      <c r="D152" s="6">
        <v>0</v>
      </c>
      <c r="E152" s="6"/>
      <c r="F152" s="6"/>
      <c r="G152" s="6"/>
      <c r="H152" s="6">
        <v>0</v>
      </c>
      <c r="I152" s="6">
        <v>0</v>
      </c>
      <c r="J152" s="6">
        <v>0</v>
      </c>
    </row>
    <row r="153" spans="1:10" ht="14.55" customHeight="1" x14ac:dyDescent="0.25">
      <c r="A153" s="4" t="s">
        <v>61</v>
      </c>
      <c r="B153" s="4" t="s">
        <v>228</v>
      </c>
      <c r="C153" s="6">
        <v>0</v>
      </c>
      <c r="D153" s="6">
        <v>0</v>
      </c>
      <c r="E153" s="6"/>
      <c r="F153" s="6"/>
      <c r="G153" s="6"/>
      <c r="H153" s="6">
        <v>0</v>
      </c>
      <c r="I153" s="6">
        <v>0</v>
      </c>
      <c r="J153" s="6">
        <v>0</v>
      </c>
    </row>
    <row r="154" spans="1:10" ht="14.55" customHeight="1" x14ac:dyDescent="0.25">
      <c r="A154" s="4" t="s">
        <v>61</v>
      </c>
      <c r="B154" s="4" t="s">
        <v>229</v>
      </c>
      <c r="C154" s="6">
        <v>0</v>
      </c>
      <c r="D154" s="6">
        <v>0</v>
      </c>
      <c r="E154" s="6"/>
      <c r="F154" s="6"/>
      <c r="G154" s="6"/>
      <c r="H154" s="6">
        <v>0</v>
      </c>
      <c r="I154" s="6">
        <v>0</v>
      </c>
      <c r="J154" s="6">
        <v>0</v>
      </c>
    </row>
    <row r="155" spans="1:10" ht="14.55" customHeight="1" x14ac:dyDescent="0.25">
      <c r="A155" s="4" t="s">
        <v>61</v>
      </c>
      <c r="B155" s="4" t="s">
        <v>230</v>
      </c>
      <c r="C155" s="6">
        <v>0</v>
      </c>
      <c r="D155" s="6">
        <v>0</v>
      </c>
      <c r="E155" s="6"/>
      <c r="F155" s="6"/>
      <c r="G155" s="6"/>
      <c r="H155" s="6">
        <v>0</v>
      </c>
      <c r="I155" s="6">
        <v>0</v>
      </c>
      <c r="J155" s="6">
        <v>0</v>
      </c>
    </row>
    <row r="156" spans="1:10" ht="14.55" customHeight="1" x14ac:dyDescent="0.25">
      <c r="A156" s="4" t="s">
        <v>62</v>
      </c>
      <c r="B156" s="4" t="s">
        <v>206</v>
      </c>
      <c r="C156" s="6">
        <v>755654</v>
      </c>
      <c r="D156" s="6">
        <v>287638</v>
      </c>
      <c r="E156" s="6"/>
      <c r="F156" s="6"/>
      <c r="G156" s="6"/>
      <c r="H156" s="6">
        <v>14034</v>
      </c>
      <c r="I156" s="6">
        <v>5293</v>
      </c>
      <c r="J156" s="6">
        <v>1062619</v>
      </c>
    </row>
    <row r="157" spans="1:10" ht="14.55" customHeight="1" x14ac:dyDescent="0.25">
      <c r="A157" s="4" t="s">
        <v>62</v>
      </c>
      <c r="B157" s="4" t="s">
        <v>207</v>
      </c>
      <c r="C157" s="6">
        <v>4900372</v>
      </c>
      <c r="D157" s="6">
        <v>1485899</v>
      </c>
      <c r="E157" s="6"/>
      <c r="F157" s="6"/>
      <c r="G157" s="6"/>
      <c r="H157" s="6">
        <v>21422</v>
      </c>
      <c r="I157" s="6">
        <v>14898</v>
      </c>
      <c r="J157" s="6">
        <v>6422591</v>
      </c>
    </row>
    <row r="158" spans="1:10" ht="14.55" customHeight="1" x14ac:dyDescent="0.25">
      <c r="A158" s="4" t="s">
        <v>62</v>
      </c>
      <c r="B158" s="4" t="s">
        <v>208</v>
      </c>
      <c r="C158" s="6">
        <v>51586</v>
      </c>
      <c r="D158" s="6">
        <v>158502</v>
      </c>
      <c r="E158" s="6"/>
      <c r="F158" s="6"/>
      <c r="G158" s="6"/>
      <c r="H158" s="6">
        <v>1271</v>
      </c>
      <c r="I158" s="6">
        <v>383</v>
      </c>
      <c r="J158" s="6">
        <v>211742</v>
      </c>
    </row>
    <row r="159" spans="1:10" ht="14.55" customHeight="1" x14ac:dyDescent="0.25">
      <c r="A159" s="4" t="s">
        <v>62</v>
      </c>
      <c r="B159" s="4" t="s">
        <v>209</v>
      </c>
      <c r="C159" s="6">
        <v>424827</v>
      </c>
      <c r="D159" s="6">
        <v>334265</v>
      </c>
      <c r="E159" s="6"/>
      <c r="F159" s="6"/>
      <c r="G159" s="6"/>
      <c r="H159" s="6">
        <v>21988</v>
      </c>
      <c r="I159" s="6">
        <v>60748</v>
      </c>
      <c r="J159" s="6">
        <v>841828</v>
      </c>
    </row>
    <row r="160" spans="1:10" ht="14.55" customHeight="1" x14ac:dyDescent="0.25">
      <c r="A160" s="4" t="s">
        <v>62</v>
      </c>
      <c r="B160" s="4" t="s">
        <v>210</v>
      </c>
      <c r="C160" s="6">
        <v>122</v>
      </c>
      <c r="D160" s="6">
        <v>15911</v>
      </c>
      <c r="E160" s="6"/>
      <c r="F160" s="6"/>
      <c r="G160" s="6"/>
      <c r="H160" s="6">
        <v>5679</v>
      </c>
      <c r="I160" s="6">
        <v>793</v>
      </c>
      <c r="J160" s="6">
        <v>22505</v>
      </c>
    </row>
    <row r="161" spans="1:10" ht="14.55" customHeight="1" x14ac:dyDescent="0.25">
      <c r="A161" s="4" t="s">
        <v>62</v>
      </c>
      <c r="B161" s="4" t="s">
        <v>211</v>
      </c>
      <c r="C161" s="6">
        <v>5664</v>
      </c>
      <c r="D161" s="6">
        <v>2034383</v>
      </c>
      <c r="E161" s="6"/>
      <c r="F161" s="6"/>
      <c r="G161" s="6"/>
      <c r="H161" s="6">
        <v>15851</v>
      </c>
      <c r="I161" s="6">
        <v>34210</v>
      </c>
      <c r="J161" s="6">
        <v>2090108</v>
      </c>
    </row>
    <row r="162" spans="1:10" ht="14.55" customHeight="1" x14ac:dyDescent="0.25">
      <c r="A162" s="4" t="s">
        <v>62</v>
      </c>
      <c r="B162" s="4" t="s">
        <v>212</v>
      </c>
      <c r="C162" s="6">
        <v>3425</v>
      </c>
      <c r="D162" s="6">
        <v>475788</v>
      </c>
      <c r="E162" s="6"/>
      <c r="F162" s="6"/>
      <c r="G162" s="6"/>
      <c r="H162" s="6">
        <v>1992</v>
      </c>
      <c r="I162" s="6">
        <v>15692</v>
      </c>
      <c r="J162" s="6">
        <v>496897</v>
      </c>
    </row>
    <row r="163" spans="1:10" ht="14.55" customHeight="1" x14ac:dyDescent="0.25">
      <c r="A163" s="4" t="s">
        <v>62</v>
      </c>
      <c r="B163" s="4" t="s">
        <v>213</v>
      </c>
      <c r="C163" s="6">
        <v>553</v>
      </c>
      <c r="D163" s="6">
        <v>1880</v>
      </c>
      <c r="E163" s="6"/>
      <c r="F163" s="6"/>
      <c r="G163" s="6"/>
      <c r="H163" s="6">
        <v>9497</v>
      </c>
      <c r="I163" s="6">
        <v>38</v>
      </c>
      <c r="J163" s="6">
        <v>11968</v>
      </c>
    </row>
    <row r="164" spans="1:10" ht="14.55" customHeight="1" x14ac:dyDescent="0.25">
      <c r="A164" s="4" t="s">
        <v>62</v>
      </c>
      <c r="B164" s="4" t="s">
        <v>214</v>
      </c>
      <c r="C164" s="6">
        <v>181</v>
      </c>
      <c r="D164" s="6">
        <v>189</v>
      </c>
      <c r="E164" s="6"/>
      <c r="F164" s="6"/>
      <c r="G164" s="6"/>
      <c r="H164" s="6">
        <v>1989</v>
      </c>
      <c r="I164" s="6">
        <v>3</v>
      </c>
      <c r="J164" s="6">
        <v>2362</v>
      </c>
    </row>
    <row r="165" spans="1:10" ht="14.55" customHeight="1" x14ac:dyDescent="0.25">
      <c r="A165" s="4" t="s">
        <v>62</v>
      </c>
      <c r="B165" s="4" t="s">
        <v>215</v>
      </c>
      <c r="C165" s="6">
        <v>0</v>
      </c>
      <c r="D165" s="6">
        <v>66</v>
      </c>
      <c r="E165" s="6"/>
      <c r="F165" s="6"/>
      <c r="G165" s="6"/>
      <c r="H165" s="6">
        <v>518</v>
      </c>
      <c r="I165" s="6">
        <v>0</v>
      </c>
      <c r="J165" s="6">
        <v>584</v>
      </c>
    </row>
    <row r="166" spans="1:10" ht="14.55" customHeight="1" x14ac:dyDescent="0.25">
      <c r="A166" s="4" t="s">
        <v>62</v>
      </c>
      <c r="B166" s="4" t="s">
        <v>216</v>
      </c>
      <c r="C166" s="6">
        <v>3</v>
      </c>
      <c r="D166" s="6">
        <v>0</v>
      </c>
      <c r="E166" s="6"/>
      <c r="F166" s="6"/>
      <c r="G166" s="6"/>
      <c r="H166" s="6">
        <v>224</v>
      </c>
      <c r="I166" s="6">
        <v>0</v>
      </c>
      <c r="J166" s="6">
        <v>227</v>
      </c>
    </row>
    <row r="167" spans="1:10" ht="14.55" customHeight="1" x14ac:dyDescent="0.25">
      <c r="A167" s="4" t="s">
        <v>62</v>
      </c>
      <c r="B167" s="4" t="s">
        <v>217</v>
      </c>
      <c r="C167" s="6">
        <v>0</v>
      </c>
      <c r="D167" s="6">
        <v>0</v>
      </c>
      <c r="E167" s="6"/>
      <c r="F167" s="6"/>
      <c r="G167" s="6"/>
      <c r="H167" s="6">
        <v>40</v>
      </c>
      <c r="I167" s="6">
        <v>0</v>
      </c>
      <c r="J167" s="6">
        <v>40</v>
      </c>
    </row>
    <row r="168" spans="1:10" ht="14.55" customHeight="1" x14ac:dyDescent="0.25">
      <c r="A168" s="4" t="s">
        <v>62</v>
      </c>
      <c r="B168" s="4" t="s">
        <v>218</v>
      </c>
      <c r="C168" s="6">
        <v>2</v>
      </c>
      <c r="D168" s="6">
        <v>4</v>
      </c>
      <c r="E168" s="6"/>
      <c r="F168" s="6"/>
      <c r="G168" s="6"/>
      <c r="H168" s="6">
        <v>893</v>
      </c>
      <c r="I168" s="6">
        <v>1</v>
      </c>
      <c r="J168" s="6">
        <v>900</v>
      </c>
    </row>
    <row r="169" spans="1:10" ht="14.55" customHeight="1" x14ac:dyDescent="0.25">
      <c r="A169" s="4" t="s">
        <v>62</v>
      </c>
      <c r="B169" s="4" t="s">
        <v>219</v>
      </c>
      <c r="C169" s="6">
        <v>18</v>
      </c>
      <c r="D169" s="6">
        <v>26</v>
      </c>
      <c r="E169" s="6"/>
      <c r="F169" s="6"/>
      <c r="G169" s="6"/>
      <c r="H169" s="6">
        <v>4437</v>
      </c>
      <c r="I169" s="6">
        <v>4</v>
      </c>
      <c r="J169" s="6">
        <v>4485</v>
      </c>
    </row>
    <row r="170" spans="1:10" ht="14.55" customHeight="1" x14ac:dyDescent="0.25">
      <c r="A170" s="4" t="s">
        <v>62</v>
      </c>
      <c r="B170" s="4" t="s">
        <v>220</v>
      </c>
      <c r="C170" s="6">
        <v>151</v>
      </c>
      <c r="D170" s="6">
        <v>52</v>
      </c>
      <c r="E170" s="6"/>
      <c r="F170" s="6"/>
      <c r="G170" s="6"/>
      <c r="H170" s="6">
        <v>1860</v>
      </c>
      <c r="I170" s="6">
        <v>29</v>
      </c>
      <c r="J170" s="6">
        <v>2092</v>
      </c>
    </row>
    <row r="171" spans="1:10" ht="14.55" customHeight="1" x14ac:dyDescent="0.25">
      <c r="A171" s="4" t="s">
        <v>62</v>
      </c>
      <c r="B171" s="4" t="s">
        <v>221</v>
      </c>
      <c r="C171" s="6">
        <v>13313</v>
      </c>
      <c r="D171" s="6">
        <v>10732</v>
      </c>
      <c r="E171" s="6"/>
      <c r="F171" s="6"/>
      <c r="G171" s="6"/>
      <c r="H171" s="6">
        <v>149</v>
      </c>
      <c r="I171" s="6">
        <v>323</v>
      </c>
      <c r="J171" s="6">
        <v>24517</v>
      </c>
    </row>
    <row r="172" spans="1:10" ht="14.55" customHeight="1" x14ac:dyDescent="0.25">
      <c r="A172" s="4" t="s">
        <v>62</v>
      </c>
      <c r="B172" s="4" t="s">
        <v>222</v>
      </c>
      <c r="C172" s="6">
        <v>8385607</v>
      </c>
      <c r="D172" s="6">
        <v>2459589</v>
      </c>
      <c r="E172" s="6"/>
      <c r="F172" s="6"/>
      <c r="G172" s="6"/>
      <c r="H172" s="6">
        <v>66328</v>
      </c>
      <c r="I172" s="6">
        <v>183720</v>
      </c>
      <c r="J172" s="6">
        <v>11095244</v>
      </c>
    </row>
    <row r="173" spans="1:10" ht="14.55" customHeight="1" x14ac:dyDescent="0.25">
      <c r="A173" s="4" t="s">
        <v>62</v>
      </c>
      <c r="B173" s="4" t="s">
        <v>223</v>
      </c>
      <c r="C173" s="6">
        <v>11766</v>
      </c>
      <c r="D173" s="6">
        <v>13562</v>
      </c>
      <c r="E173" s="6"/>
      <c r="F173" s="6"/>
      <c r="G173" s="6"/>
      <c r="H173" s="6">
        <v>486</v>
      </c>
      <c r="I173" s="6">
        <v>42408</v>
      </c>
      <c r="J173" s="6">
        <v>68222</v>
      </c>
    </row>
    <row r="174" spans="1:10" ht="14.55" customHeight="1" x14ac:dyDescent="0.25">
      <c r="A174" s="4" t="s">
        <v>62</v>
      </c>
      <c r="B174" s="4" t="s">
        <v>224</v>
      </c>
      <c r="C174" s="6">
        <v>1131796</v>
      </c>
      <c r="D174" s="6">
        <v>471255</v>
      </c>
      <c r="E174" s="6"/>
      <c r="F174" s="6"/>
      <c r="G174" s="6"/>
      <c r="H174" s="6">
        <v>45422</v>
      </c>
      <c r="I174" s="6">
        <v>268121</v>
      </c>
      <c r="J174" s="6">
        <v>1916594</v>
      </c>
    </row>
    <row r="175" spans="1:10" ht="14.55" customHeight="1" x14ac:dyDescent="0.25">
      <c r="A175" s="4" t="s">
        <v>62</v>
      </c>
      <c r="B175" s="4" t="s">
        <v>225</v>
      </c>
      <c r="C175" s="6">
        <v>0</v>
      </c>
      <c r="D175" s="6">
        <v>0</v>
      </c>
      <c r="E175" s="6"/>
      <c r="F175" s="6"/>
      <c r="G175" s="6"/>
      <c r="H175" s="6">
        <v>0</v>
      </c>
      <c r="I175" s="6">
        <v>0</v>
      </c>
      <c r="J175" s="6">
        <v>0</v>
      </c>
    </row>
    <row r="176" spans="1:10" ht="14.55" customHeight="1" x14ac:dyDescent="0.25">
      <c r="A176" s="4" t="s">
        <v>62</v>
      </c>
      <c r="B176" s="4" t="s">
        <v>226</v>
      </c>
      <c r="C176" s="6">
        <v>0</v>
      </c>
      <c r="D176" s="6">
        <v>0</v>
      </c>
      <c r="E176" s="6"/>
      <c r="F176" s="6"/>
      <c r="G176" s="6"/>
      <c r="H176" s="6">
        <v>0</v>
      </c>
      <c r="I176" s="6">
        <v>0</v>
      </c>
      <c r="J176" s="6">
        <v>0</v>
      </c>
    </row>
    <row r="177" spans="1:10" ht="14.55" customHeight="1" x14ac:dyDescent="0.25">
      <c r="A177" s="4" t="s">
        <v>62</v>
      </c>
      <c r="B177" s="4" t="s">
        <v>227</v>
      </c>
      <c r="C177" s="6">
        <v>0</v>
      </c>
      <c r="D177" s="6">
        <v>0</v>
      </c>
      <c r="E177" s="6"/>
      <c r="F177" s="6"/>
      <c r="G177" s="6"/>
      <c r="H177" s="6">
        <v>0</v>
      </c>
      <c r="I177" s="6">
        <v>0</v>
      </c>
      <c r="J177" s="6">
        <v>0</v>
      </c>
    </row>
    <row r="178" spans="1:10" ht="14.55" customHeight="1" x14ac:dyDescent="0.25">
      <c r="A178" s="4" t="s">
        <v>62</v>
      </c>
      <c r="B178" s="4" t="s">
        <v>228</v>
      </c>
      <c r="C178" s="6">
        <v>0</v>
      </c>
      <c r="D178" s="6">
        <v>0</v>
      </c>
      <c r="E178" s="6"/>
      <c r="F178" s="6"/>
      <c r="G178" s="6"/>
      <c r="H178" s="6">
        <v>0</v>
      </c>
      <c r="I178" s="6">
        <v>0</v>
      </c>
      <c r="J178" s="6">
        <v>0</v>
      </c>
    </row>
    <row r="179" spans="1:10" ht="14.55" customHeight="1" x14ac:dyDescent="0.25">
      <c r="A179" s="4" t="s">
        <v>62</v>
      </c>
      <c r="B179" s="4" t="s">
        <v>229</v>
      </c>
      <c r="C179" s="6">
        <v>0</v>
      </c>
      <c r="D179" s="6">
        <v>0</v>
      </c>
      <c r="E179" s="6"/>
      <c r="F179" s="6"/>
      <c r="G179" s="6"/>
      <c r="H179" s="6">
        <v>0</v>
      </c>
      <c r="I179" s="6">
        <v>0</v>
      </c>
      <c r="J179" s="6">
        <v>0</v>
      </c>
    </row>
    <row r="180" spans="1:10" ht="14.55" customHeight="1" x14ac:dyDescent="0.25">
      <c r="A180" s="4" t="s">
        <v>62</v>
      </c>
      <c r="B180" s="4" t="s">
        <v>230</v>
      </c>
      <c r="C180" s="6">
        <v>0</v>
      </c>
      <c r="D180" s="6">
        <v>0</v>
      </c>
      <c r="E180" s="6"/>
      <c r="F180" s="6"/>
      <c r="G180" s="6"/>
      <c r="H180" s="6">
        <v>0</v>
      </c>
      <c r="I180" s="6">
        <v>0</v>
      </c>
      <c r="J180" s="6">
        <v>0</v>
      </c>
    </row>
    <row r="181" spans="1:10" x14ac:dyDescent="0.25">
      <c r="A181" s="4"/>
      <c r="B181" s="4"/>
      <c r="C181" s="6"/>
      <c r="D181" s="6"/>
      <c r="E181" s="6"/>
      <c r="F181" s="6"/>
      <c r="G181" s="6"/>
      <c r="H181" s="6"/>
      <c r="I181" s="6"/>
      <c r="J181" s="6"/>
    </row>
    <row r="182" spans="1:10" x14ac:dyDescent="0.25">
      <c r="A182" s="4"/>
      <c r="B182" s="4"/>
      <c r="C182" s="6"/>
      <c r="D182" s="6"/>
      <c r="E182" s="6"/>
      <c r="F182" s="6"/>
      <c r="G182" s="6"/>
      <c r="H182" s="6"/>
      <c r="I182" s="6"/>
      <c r="J182" s="6"/>
    </row>
    <row r="183" spans="1:10" x14ac:dyDescent="0.25">
      <c r="A183" s="4"/>
      <c r="B183" s="4"/>
      <c r="C183" s="6"/>
      <c r="D183" s="6"/>
      <c r="E183" s="6"/>
      <c r="F183" s="6"/>
      <c r="G183" s="6"/>
      <c r="H183" s="6"/>
      <c r="I183" s="6"/>
      <c r="J183" s="6"/>
    </row>
    <row r="184" spans="1:10" x14ac:dyDescent="0.25">
      <c r="A184" s="4"/>
      <c r="B184" s="4"/>
      <c r="C184" s="6"/>
      <c r="D184" s="6"/>
      <c r="E184" s="6"/>
      <c r="F184" s="6"/>
      <c r="G184" s="6"/>
      <c r="H184" s="6"/>
      <c r="I184" s="6"/>
      <c r="J184" s="6"/>
    </row>
    <row r="185" spans="1:10" x14ac:dyDescent="0.25">
      <c r="A185" s="4"/>
      <c r="B185" s="4"/>
      <c r="C185" s="6"/>
      <c r="D185" s="6"/>
      <c r="E185" s="6"/>
      <c r="F185" s="6"/>
      <c r="G185" s="6"/>
      <c r="H185" s="6"/>
      <c r="I185" s="6"/>
      <c r="J185" s="6"/>
    </row>
  </sheetData>
  <pageMargins left="0.7" right="0.7" top="0.75" bottom="0.75" header="0.3" footer="0.3"/>
  <pageSetup paperSize="9" orientation="portrait" horizontalDpi="300" verticalDpi="300"/>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J94"/>
  <sheetViews>
    <sheetView showGridLines="0" workbookViewId="0"/>
  </sheetViews>
  <sheetFormatPr defaultColWidth="11.5546875" defaultRowHeight="13.2" x14ac:dyDescent="0.25"/>
  <cols>
    <col min="1" max="1" width="20.6640625" customWidth="1"/>
    <col min="2" max="2" width="44.6640625" customWidth="1"/>
    <col min="3" max="10" width="14.6640625" customWidth="1"/>
  </cols>
  <sheetData>
    <row r="1" spans="1:10" ht="14.55" customHeight="1" x14ac:dyDescent="0.25">
      <c r="A1" s="1" t="s">
        <v>234</v>
      </c>
    </row>
    <row r="2" spans="1:10" ht="28.95" customHeight="1" x14ac:dyDescent="0.25">
      <c r="A2" s="1" t="s">
        <v>42</v>
      </c>
    </row>
    <row r="3" spans="1:10" ht="14.55" customHeight="1" x14ac:dyDescent="0.25">
      <c r="A3" t="s">
        <v>43</v>
      </c>
    </row>
    <row r="4" spans="1:10" ht="14.55" customHeight="1" x14ac:dyDescent="0.25">
      <c r="A4" t="s">
        <v>95</v>
      </c>
    </row>
    <row r="5" spans="1:10" ht="28.95" customHeight="1" x14ac:dyDescent="0.25">
      <c r="A5" s="3" t="s">
        <v>3</v>
      </c>
      <c r="B5" s="3" t="s">
        <v>31</v>
      </c>
      <c r="C5" s="5" t="s">
        <v>46</v>
      </c>
      <c r="D5" s="5" t="s">
        <v>47</v>
      </c>
      <c r="E5" s="5" t="s">
        <v>48</v>
      </c>
      <c r="F5" s="5" t="s">
        <v>49</v>
      </c>
      <c r="G5" s="5" t="s">
        <v>50</v>
      </c>
      <c r="H5" s="5" t="s">
        <v>51</v>
      </c>
      <c r="I5" s="5" t="s">
        <v>52</v>
      </c>
      <c r="J5" s="5" t="s">
        <v>55</v>
      </c>
    </row>
    <row r="6" spans="1:10" ht="14.55" customHeight="1" x14ac:dyDescent="0.25">
      <c r="A6" s="4" t="s">
        <v>56</v>
      </c>
      <c r="B6" s="4" t="s">
        <v>208</v>
      </c>
      <c r="C6" s="6">
        <v>92450</v>
      </c>
      <c r="D6" s="6">
        <v>194</v>
      </c>
      <c r="E6" s="6">
        <v>160069</v>
      </c>
      <c r="F6" s="6">
        <v>196679</v>
      </c>
      <c r="G6" s="6">
        <v>529</v>
      </c>
      <c r="H6" s="6">
        <v>2588</v>
      </c>
      <c r="I6" s="6">
        <v>1376</v>
      </c>
      <c r="J6" s="6">
        <v>453885</v>
      </c>
    </row>
    <row r="7" spans="1:10" ht="14.55" customHeight="1" x14ac:dyDescent="0.25">
      <c r="A7" s="4" t="s">
        <v>56</v>
      </c>
      <c r="B7" s="4" t="s">
        <v>209</v>
      </c>
      <c r="C7" s="6">
        <v>1087944</v>
      </c>
      <c r="D7" s="6">
        <v>322</v>
      </c>
      <c r="E7" s="6">
        <v>437838</v>
      </c>
      <c r="F7" s="6">
        <v>287011</v>
      </c>
      <c r="G7" s="6">
        <v>20159</v>
      </c>
      <c r="H7" s="6">
        <v>38541</v>
      </c>
      <c r="I7" s="6">
        <v>127351</v>
      </c>
      <c r="J7" s="6">
        <v>1999166</v>
      </c>
    </row>
    <row r="8" spans="1:10" ht="14.55" customHeight="1" x14ac:dyDescent="0.25">
      <c r="A8" s="4" t="s">
        <v>56</v>
      </c>
      <c r="B8" s="4" t="s">
        <v>210</v>
      </c>
      <c r="C8" s="6">
        <v>0</v>
      </c>
      <c r="D8" s="6">
        <v>21</v>
      </c>
      <c r="E8" s="6">
        <v>0</v>
      </c>
      <c r="F8" s="6">
        <v>0</v>
      </c>
      <c r="G8" s="6">
        <v>0</v>
      </c>
      <c r="H8" s="6">
        <v>1</v>
      </c>
      <c r="I8" s="6">
        <v>0</v>
      </c>
      <c r="J8" s="6">
        <v>22</v>
      </c>
    </row>
    <row r="9" spans="1:10" ht="14.55" customHeight="1" x14ac:dyDescent="0.25">
      <c r="A9" s="4" t="s">
        <v>56</v>
      </c>
      <c r="B9" s="4" t="s">
        <v>211</v>
      </c>
      <c r="C9" s="6">
        <v>7936</v>
      </c>
      <c r="D9" s="6">
        <v>485</v>
      </c>
      <c r="E9" s="6">
        <v>1560849</v>
      </c>
      <c r="F9" s="6">
        <v>2828258</v>
      </c>
      <c r="G9" s="6">
        <v>12579</v>
      </c>
      <c r="H9" s="6">
        <v>22722</v>
      </c>
      <c r="I9" s="6">
        <v>49590</v>
      </c>
      <c r="J9" s="6">
        <v>4482419</v>
      </c>
    </row>
    <row r="10" spans="1:10" ht="14.55" customHeight="1" x14ac:dyDescent="0.25">
      <c r="A10" s="4" t="s">
        <v>56</v>
      </c>
      <c r="B10" s="4" t="s">
        <v>212</v>
      </c>
      <c r="C10" s="6">
        <v>4203</v>
      </c>
      <c r="D10" s="6">
        <v>229</v>
      </c>
      <c r="E10" s="6">
        <v>434226</v>
      </c>
      <c r="F10" s="6">
        <v>472027</v>
      </c>
      <c r="G10" s="6">
        <v>640</v>
      </c>
      <c r="H10" s="6">
        <v>4209</v>
      </c>
      <c r="I10" s="6">
        <v>23288</v>
      </c>
      <c r="J10" s="6">
        <v>938822</v>
      </c>
    </row>
    <row r="11" spans="1:10" ht="14.55" customHeight="1" x14ac:dyDescent="0.25">
      <c r="A11" s="4" t="s">
        <v>56</v>
      </c>
      <c r="B11" s="4" t="s">
        <v>213</v>
      </c>
      <c r="C11" s="6">
        <v>26</v>
      </c>
      <c r="D11" s="6">
        <v>0</v>
      </c>
      <c r="E11" s="6">
        <v>1242</v>
      </c>
      <c r="F11" s="6">
        <v>942</v>
      </c>
      <c r="G11" s="6">
        <v>4</v>
      </c>
      <c r="H11" s="6">
        <v>8700</v>
      </c>
      <c r="I11" s="6">
        <v>57</v>
      </c>
      <c r="J11" s="6">
        <v>10971</v>
      </c>
    </row>
    <row r="12" spans="1:10" ht="14.55" customHeight="1" x14ac:dyDescent="0.25">
      <c r="A12" s="4" t="s">
        <v>56</v>
      </c>
      <c r="B12" s="4" t="s">
        <v>218</v>
      </c>
      <c r="C12" s="6">
        <v>9</v>
      </c>
      <c r="D12" s="6">
        <v>0</v>
      </c>
      <c r="E12" s="6">
        <v>1</v>
      </c>
      <c r="F12" s="6">
        <v>0</v>
      </c>
      <c r="G12" s="6">
        <v>0</v>
      </c>
      <c r="H12" s="6">
        <v>544</v>
      </c>
      <c r="I12" s="6">
        <v>1</v>
      </c>
      <c r="J12" s="6">
        <v>555</v>
      </c>
    </row>
    <row r="13" spans="1:10" ht="14.55" customHeight="1" x14ac:dyDescent="0.25">
      <c r="A13" s="4" t="s">
        <v>56</v>
      </c>
      <c r="B13" s="4" t="s">
        <v>219</v>
      </c>
      <c r="C13" s="6">
        <v>8</v>
      </c>
      <c r="D13" s="6">
        <v>0</v>
      </c>
      <c r="E13" s="6">
        <v>1</v>
      </c>
      <c r="F13" s="6">
        <v>6</v>
      </c>
      <c r="G13" s="6">
        <v>1</v>
      </c>
      <c r="H13" s="6">
        <v>2729</v>
      </c>
      <c r="I13" s="6">
        <v>1</v>
      </c>
      <c r="J13" s="6">
        <v>2746</v>
      </c>
    </row>
    <row r="14" spans="1:10" ht="14.55" customHeight="1" x14ac:dyDescent="0.25">
      <c r="A14" s="4" t="s">
        <v>56</v>
      </c>
      <c r="B14" s="4" t="s">
        <v>220</v>
      </c>
      <c r="C14" s="6">
        <v>344</v>
      </c>
      <c r="D14" s="6">
        <v>0</v>
      </c>
      <c r="E14" s="6">
        <v>45</v>
      </c>
      <c r="F14" s="6">
        <v>9</v>
      </c>
      <c r="G14" s="6">
        <v>0</v>
      </c>
      <c r="H14" s="6">
        <v>3719</v>
      </c>
      <c r="I14" s="6">
        <v>29</v>
      </c>
      <c r="J14" s="6">
        <v>4146</v>
      </c>
    </row>
    <row r="15" spans="1:10" ht="14.55" customHeight="1" x14ac:dyDescent="0.25">
      <c r="A15" s="4" t="s">
        <v>56</v>
      </c>
      <c r="B15" s="4" t="s">
        <v>228</v>
      </c>
      <c r="C15" s="6">
        <v>35</v>
      </c>
      <c r="D15" s="6">
        <v>0</v>
      </c>
      <c r="E15" s="6">
        <v>0</v>
      </c>
      <c r="F15" s="6">
        <v>10388</v>
      </c>
      <c r="G15" s="6">
        <v>199</v>
      </c>
      <c r="H15" s="6">
        <v>773</v>
      </c>
      <c r="I15" s="6">
        <v>767</v>
      </c>
      <c r="J15" s="6">
        <v>12162</v>
      </c>
    </row>
    <row r="16" spans="1:10" ht="14.55" customHeight="1" x14ac:dyDescent="0.25">
      <c r="A16" s="4" t="s">
        <v>56</v>
      </c>
      <c r="B16" s="4" t="s">
        <v>229</v>
      </c>
      <c r="C16" s="6">
        <v>68</v>
      </c>
      <c r="D16" s="6">
        <v>0</v>
      </c>
      <c r="E16" s="6">
        <v>0</v>
      </c>
      <c r="F16" s="6">
        <v>0</v>
      </c>
      <c r="G16" s="6">
        <v>13586</v>
      </c>
      <c r="H16" s="6">
        <v>1253</v>
      </c>
      <c r="I16" s="6">
        <v>1793</v>
      </c>
      <c r="J16" s="6">
        <v>16700</v>
      </c>
    </row>
    <row r="17" spans="1:10" ht="14.55" customHeight="1" x14ac:dyDescent="0.25">
      <c r="A17" s="4" t="s">
        <v>56</v>
      </c>
      <c r="B17" s="4" t="s">
        <v>232</v>
      </c>
      <c r="C17" s="6">
        <v>403</v>
      </c>
      <c r="D17" s="6">
        <v>0</v>
      </c>
      <c r="E17" s="6">
        <v>86887</v>
      </c>
      <c r="F17" s="6">
        <v>4064</v>
      </c>
      <c r="G17" s="6">
        <v>79</v>
      </c>
      <c r="H17" s="6">
        <v>922</v>
      </c>
      <c r="I17" s="6">
        <v>412</v>
      </c>
      <c r="J17" s="6">
        <v>92767</v>
      </c>
    </row>
    <row r="18" spans="1:10" ht="14.55" customHeight="1" x14ac:dyDescent="0.25">
      <c r="A18" s="4" t="s">
        <v>57</v>
      </c>
      <c r="B18" s="4" t="s">
        <v>208</v>
      </c>
      <c r="C18" s="6">
        <v>88079</v>
      </c>
      <c r="D18" s="6">
        <v>921</v>
      </c>
      <c r="E18" s="6">
        <v>204302</v>
      </c>
      <c r="F18" s="6">
        <v>192919</v>
      </c>
      <c r="G18" s="6">
        <v>1181</v>
      </c>
      <c r="H18" s="6">
        <v>3596</v>
      </c>
      <c r="I18" s="6">
        <v>2124</v>
      </c>
      <c r="J18" s="6">
        <v>493122</v>
      </c>
    </row>
    <row r="19" spans="1:10" ht="14.55" customHeight="1" x14ac:dyDescent="0.25">
      <c r="A19" s="4" t="s">
        <v>57</v>
      </c>
      <c r="B19" s="4" t="s">
        <v>209</v>
      </c>
      <c r="C19" s="6">
        <v>1009566</v>
      </c>
      <c r="D19" s="6">
        <v>1321</v>
      </c>
      <c r="E19" s="6">
        <v>416633</v>
      </c>
      <c r="F19" s="6">
        <v>260000</v>
      </c>
      <c r="G19" s="6">
        <v>19633</v>
      </c>
      <c r="H19" s="6">
        <v>38687</v>
      </c>
      <c r="I19" s="6">
        <v>108236</v>
      </c>
      <c r="J19" s="6">
        <v>1854076</v>
      </c>
    </row>
    <row r="20" spans="1:10" ht="14.55" customHeight="1" x14ac:dyDescent="0.25">
      <c r="A20" s="4" t="s">
        <v>57</v>
      </c>
      <c r="B20" s="4" t="s">
        <v>210</v>
      </c>
      <c r="C20" s="6">
        <v>0</v>
      </c>
      <c r="D20" s="6">
        <v>41</v>
      </c>
      <c r="E20" s="6">
        <v>0</v>
      </c>
      <c r="F20" s="6">
        <v>0</v>
      </c>
      <c r="G20" s="6">
        <v>0</v>
      </c>
      <c r="H20" s="6">
        <v>7</v>
      </c>
      <c r="I20" s="6">
        <v>0</v>
      </c>
      <c r="J20" s="6">
        <v>48</v>
      </c>
    </row>
    <row r="21" spans="1:10" ht="14.55" customHeight="1" x14ac:dyDescent="0.25">
      <c r="A21" s="4" t="s">
        <v>57</v>
      </c>
      <c r="B21" s="4" t="s">
        <v>211</v>
      </c>
      <c r="C21" s="6">
        <v>9091</v>
      </c>
      <c r="D21" s="6">
        <v>1815</v>
      </c>
      <c r="E21" s="6">
        <v>1496831</v>
      </c>
      <c r="F21" s="6">
        <v>2421089</v>
      </c>
      <c r="G21" s="6">
        <v>12374</v>
      </c>
      <c r="H21" s="6">
        <v>23909</v>
      </c>
      <c r="I21" s="6">
        <v>46807</v>
      </c>
      <c r="J21" s="6">
        <v>4011916</v>
      </c>
    </row>
    <row r="22" spans="1:10" ht="14.55" customHeight="1" x14ac:dyDescent="0.25">
      <c r="A22" s="4" t="s">
        <v>57</v>
      </c>
      <c r="B22" s="4" t="s">
        <v>212</v>
      </c>
      <c r="C22" s="6">
        <v>3577</v>
      </c>
      <c r="D22" s="6">
        <v>1350</v>
      </c>
      <c r="E22" s="6">
        <v>413869</v>
      </c>
      <c r="F22" s="6">
        <v>451790</v>
      </c>
      <c r="G22" s="6">
        <v>654</v>
      </c>
      <c r="H22" s="6">
        <v>3862</v>
      </c>
      <c r="I22" s="6">
        <v>21616</v>
      </c>
      <c r="J22" s="6">
        <v>896718</v>
      </c>
    </row>
    <row r="23" spans="1:10" ht="14.55" customHeight="1" x14ac:dyDescent="0.25">
      <c r="A23" s="4" t="s">
        <v>57</v>
      </c>
      <c r="B23" s="4" t="s">
        <v>213</v>
      </c>
      <c r="C23" s="6">
        <v>36</v>
      </c>
      <c r="D23" s="6">
        <v>31</v>
      </c>
      <c r="E23" s="6">
        <v>1419</v>
      </c>
      <c r="F23" s="6">
        <v>821</v>
      </c>
      <c r="G23" s="6">
        <v>7</v>
      </c>
      <c r="H23" s="6">
        <v>8046</v>
      </c>
      <c r="I23" s="6">
        <v>92</v>
      </c>
      <c r="J23" s="6">
        <v>10452</v>
      </c>
    </row>
    <row r="24" spans="1:10" ht="14.55" customHeight="1" x14ac:dyDescent="0.25">
      <c r="A24" s="4" t="s">
        <v>57</v>
      </c>
      <c r="B24" s="4" t="s">
        <v>218</v>
      </c>
      <c r="C24" s="6">
        <v>0</v>
      </c>
      <c r="D24" s="6">
        <v>0</v>
      </c>
      <c r="E24" s="6">
        <v>3</v>
      </c>
      <c r="F24" s="6">
        <v>4</v>
      </c>
      <c r="G24" s="6">
        <v>0</v>
      </c>
      <c r="H24" s="6">
        <v>628</v>
      </c>
      <c r="I24" s="6">
        <v>1</v>
      </c>
      <c r="J24" s="6">
        <v>636</v>
      </c>
    </row>
    <row r="25" spans="1:10" ht="14.55" customHeight="1" x14ac:dyDescent="0.25">
      <c r="A25" s="4" t="s">
        <v>57</v>
      </c>
      <c r="B25" s="4" t="s">
        <v>219</v>
      </c>
      <c r="C25" s="6">
        <v>4</v>
      </c>
      <c r="D25" s="6">
        <v>0</v>
      </c>
      <c r="E25" s="6">
        <v>1</v>
      </c>
      <c r="F25" s="6">
        <v>1</v>
      </c>
      <c r="G25" s="6">
        <v>0</v>
      </c>
      <c r="H25" s="6">
        <v>2643</v>
      </c>
      <c r="I25" s="6">
        <v>3</v>
      </c>
      <c r="J25" s="6">
        <v>2652</v>
      </c>
    </row>
    <row r="26" spans="1:10" ht="14.55" customHeight="1" x14ac:dyDescent="0.25">
      <c r="A26" s="4" t="s">
        <v>57</v>
      </c>
      <c r="B26" s="4" t="s">
        <v>220</v>
      </c>
      <c r="C26" s="6">
        <v>289</v>
      </c>
      <c r="D26" s="6">
        <v>0</v>
      </c>
      <c r="E26" s="6">
        <v>43</v>
      </c>
      <c r="F26" s="6">
        <v>17</v>
      </c>
      <c r="G26" s="6">
        <v>1</v>
      </c>
      <c r="H26" s="6">
        <v>3512</v>
      </c>
      <c r="I26" s="6">
        <v>22</v>
      </c>
      <c r="J26" s="6">
        <v>3884</v>
      </c>
    </row>
    <row r="27" spans="1:10" ht="14.55" customHeight="1" x14ac:dyDescent="0.25">
      <c r="A27" s="4" t="s">
        <v>57</v>
      </c>
      <c r="B27" s="4" t="s">
        <v>228</v>
      </c>
      <c r="C27" s="6">
        <v>45</v>
      </c>
      <c r="D27" s="6">
        <v>5</v>
      </c>
      <c r="E27" s="6">
        <v>0</v>
      </c>
      <c r="F27" s="6">
        <v>9799</v>
      </c>
      <c r="G27" s="6">
        <v>217</v>
      </c>
      <c r="H27" s="6">
        <v>801</v>
      </c>
      <c r="I27" s="6">
        <v>717</v>
      </c>
      <c r="J27" s="6">
        <v>11584</v>
      </c>
    </row>
    <row r="28" spans="1:10" ht="14.55" customHeight="1" x14ac:dyDescent="0.25">
      <c r="A28" s="4" t="s">
        <v>57</v>
      </c>
      <c r="B28" s="4" t="s">
        <v>229</v>
      </c>
      <c r="C28" s="6">
        <v>62</v>
      </c>
      <c r="D28" s="6">
        <v>1</v>
      </c>
      <c r="E28" s="6">
        <v>0</v>
      </c>
      <c r="F28" s="6">
        <v>0</v>
      </c>
      <c r="G28" s="6">
        <v>13126</v>
      </c>
      <c r="H28" s="6">
        <v>1347</v>
      </c>
      <c r="I28" s="6">
        <v>1772</v>
      </c>
      <c r="J28" s="6">
        <v>16308</v>
      </c>
    </row>
    <row r="29" spans="1:10" ht="14.55" customHeight="1" x14ac:dyDescent="0.25">
      <c r="A29" s="4" t="s">
        <v>57</v>
      </c>
      <c r="B29" s="4" t="s">
        <v>232</v>
      </c>
      <c r="C29" s="6">
        <v>248</v>
      </c>
      <c r="D29" s="6">
        <v>3</v>
      </c>
      <c r="E29" s="6">
        <v>66168</v>
      </c>
      <c r="F29" s="6">
        <v>2888</v>
      </c>
      <c r="G29" s="6">
        <v>69</v>
      </c>
      <c r="H29" s="6">
        <v>711</v>
      </c>
      <c r="I29" s="6">
        <v>352</v>
      </c>
      <c r="J29" s="6">
        <v>70439</v>
      </c>
    </row>
    <row r="30" spans="1:10" ht="14.55" customHeight="1" x14ac:dyDescent="0.25">
      <c r="A30" s="4" t="s">
        <v>58</v>
      </c>
      <c r="B30" s="4" t="s">
        <v>208</v>
      </c>
      <c r="C30" s="6">
        <v>82899</v>
      </c>
      <c r="D30" s="6">
        <v>6436</v>
      </c>
      <c r="E30" s="6">
        <v>188947</v>
      </c>
      <c r="F30" s="6">
        <v>98506</v>
      </c>
      <c r="G30" s="6">
        <v>546</v>
      </c>
      <c r="H30" s="6">
        <v>2515</v>
      </c>
      <c r="I30" s="6">
        <v>1032</v>
      </c>
      <c r="J30" s="6">
        <v>380881</v>
      </c>
    </row>
    <row r="31" spans="1:10" ht="14.55" customHeight="1" x14ac:dyDescent="0.25">
      <c r="A31" s="4" t="s">
        <v>58</v>
      </c>
      <c r="B31" s="4" t="s">
        <v>209</v>
      </c>
      <c r="C31" s="6">
        <v>922783</v>
      </c>
      <c r="D31" s="6">
        <v>14331</v>
      </c>
      <c r="E31" s="6">
        <v>410672</v>
      </c>
      <c r="F31" s="6">
        <v>240901</v>
      </c>
      <c r="G31" s="6">
        <v>19114</v>
      </c>
      <c r="H31" s="6">
        <v>37229</v>
      </c>
      <c r="I31" s="6">
        <v>102390</v>
      </c>
      <c r="J31" s="6">
        <v>1747420</v>
      </c>
    </row>
    <row r="32" spans="1:10" ht="14.55" customHeight="1" x14ac:dyDescent="0.25">
      <c r="A32" s="4" t="s">
        <v>58</v>
      </c>
      <c r="B32" s="4" t="s">
        <v>210</v>
      </c>
      <c r="C32" s="6">
        <v>1</v>
      </c>
      <c r="D32" s="6">
        <v>402</v>
      </c>
      <c r="E32" s="6">
        <v>0</v>
      </c>
      <c r="F32" s="6">
        <v>0</v>
      </c>
      <c r="G32" s="6">
        <v>0</v>
      </c>
      <c r="H32" s="6">
        <v>75</v>
      </c>
      <c r="I32" s="6">
        <v>3</v>
      </c>
      <c r="J32" s="6">
        <v>481</v>
      </c>
    </row>
    <row r="33" spans="1:10" ht="14.55" customHeight="1" x14ac:dyDescent="0.25">
      <c r="A33" s="4" t="s">
        <v>58</v>
      </c>
      <c r="B33" s="4" t="s">
        <v>211</v>
      </c>
      <c r="C33" s="6">
        <v>7337</v>
      </c>
      <c r="D33" s="6">
        <v>20741</v>
      </c>
      <c r="E33" s="6">
        <v>1450328</v>
      </c>
      <c r="F33" s="6">
        <v>2164926</v>
      </c>
      <c r="G33" s="6">
        <v>11639</v>
      </c>
      <c r="H33" s="6">
        <v>24489</v>
      </c>
      <c r="I33" s="6">
        <v>45220</v>
      </c>
      <c r="J33" s="6">
        <v>3724680</v>
      </c>
    </row>
    <row r="34" spans="1:10" ht="14.55" customHeight="1" x14ac:dyDescent="0.25">
      <c r="A34" s="4" t="s">
        <v>58</v>
      </c>
      <c r="B34" s="4" t="s">
        <v>212</v>
      </c>
      <c r="C34" s="6">
        <v>2346</v>
      </c>
      <c r="D34" s="6">
        <v>16061</v>
      </c>
      <c r="E34" s="6">
        <v>406054</v>
      </c>
      <c r="F34" s="6">
        <v>435170</v>
      </c>
      <c r="G34" s="6">
        <v>664</v>
      </c>
      <c r="H34" s="6">
        <v>3046</v>
      </c>
      <c r="I34" s="6">
        <v>20699</v>
      </c>
      <c r="J34" s="6">
        <v>884040</v>
      </c>
    </row>
    <row r="35" spans="1:10" ht="14.55" customHeight="1" x14ac:dyDescent="0.25">
      <c r="A35" s="4" t="s">
        <v>58</v>
      </c>
      <c r="B35" s="4" t="s">
        <v>213</v>
      </c>
      <c r="C35" s="6">
        <v>189</v>
      </c>
      <c r="D35" s="6">
        <v>315</v>
      </c>
      <c r="E35" s="6">
        <v>1400</v>
      </c>
      <c r="F35" s="6">
        <v>693</v>
      </c>
      <c r="G35" s="6">
        <v>5</v>
      </c>
      <c r="H35" s="6">
        <v>7368</v>
      </c>
      <c r="I35" s="6">
        <v>125</v>
      </c>
      <c r="J35" s="6">
        <v>10095</v>
      </c>
    </row>
    <row r="36" spans="1:10" ht="14.55" customHeight="1" x14ac:dyDescent="0.25">
      <c r="A36" s="4" t="s">
        <v>58</v>
      </c>
      <c r="B36" s="4" t="s">
        <v>218</v>
      </c>
      <c r="C36" s="6">
        <v>0</v>
      </c>
      <c r="D36" s="6">
        <v>0</v>
      </c>
      <c r="E36" s="6">
        <v>15</v>
      </c>
      <c r="F36" s="6">
        <v>15</v>
      </c>
      <c r="G36" s="6">
        <v>0</v>
      </c>
      <c r="H36" s="6">
        <v>575</v>
      </c>
      <c r="I36" s="6">
        <v>7</v>
      </c>
      <c r="J36" s="6">
        <v>612</v>
      </c>
    </row>
    <row r="37" spans="1:10" ht="14.55" customHeight="1" x14ac:dyDescent="0.25">
      <c r="A37" s="4" t="s">
        <v>58</v>
      </c>
      <c r="B37" s="4" t="s">
        <v>219</v>
      </c>
      <c r="C37" s="6">
        <v>1</v>
      </c>
      <c r="D37" s="6">
        <v>0</v>
      </c>
      <c r="E37" s="6">
        <v>2</v>
      </c>
      <c r="F37" s="6">
        <v>2</v>
      </c>
      <c r="G37" s="6">
        <v>0</v>
      </c>
      <c r="H37" s="6">
        <v>2980</v>
      </c>
      <c r="I37" s="6">
        <v>2</v>
      </c>
      <c r="J37" s="6">
        <v>2987</v>
      </c>
    </row>
    <row r="38" spans="1:10" ht="14.55" customHeight="1" x14ac:dyDescent="0.25">
      <c r="A38" s="4" t="s">
        <v>58</v>
      </c>
      <c r="B38" s="4" t="s">
        <v>220</v>
      </c>
      <c r="C38" s="6">
        <v>214</v>
      </c>
      <c r="D38" s="6">
        <v>0</v>
      </c>
      <c r="E38" s="6">
        <v>43</v>
      </c>
      <c r="F38" s="6">
        <v>32</v>
      </c>
      <c r="G38" s="6">
        <v>0</v>
      </c>
      <c r="H38" s="6">
        <v>3299</v>
      </c>
      <c r="I38" s="6">
        <v>30</v>
      </c>
      <c r="J38" s="6">
        <v>3618</v>
      </c>
    </row>
    <row r="39" spans="1:10" ht="14.55" customHeight="1" x14ac:dyDescent="0.25">
      <c r="A39" s="4" t="s">
        <v>58</v>
      </c>
      <c r="B39" s="4" t="s">
        <v>228</v>
      </c>
      <c r="C39" s="6">
        <v>335</v>
      </c>
      <c r="D39" s="6">
        <v>96</v>
      </c>
      <c r="E39" s="6">
        <v>0</v>
      </c>
      <c r="F39" s="6">
        <v>9649</v>
      </c>
      <c r="G39" s="6">
        <v>183</v>
      </c>
      <c r="H39" s="6">
        <v>1031</v>
      </c>
      <c r="I39" s="6">
        <v>792</v>
      </c>
      <c r="J39" s="6">
        <v>12086</v>
      </c>
    </row>
    <row r="40" spans="1:10" ht="14.55" customHeight="1" x14ac:dyDescent="0.25">
      <c r="A40" s="4" t="s">
        <v>58</v>
      </c>
      <c r="B40" s="4" t="s">
        <v>229</v>
      </c>
      <c r="C40" s="6">
        <v>371</v>
      </c>
      <c r="D40" s="6">
        <v>110</v>
      </c>
      <c r="E40" s="6">
        <v>0</v>
      </c>
      <c r="F40" s="6">
        <v>0</v>
      </c>
      <c r="G40" s="6">
        <v>12779</v>
      </c>
      <c r="H40" s="6">
        <v>1633</v>
      </c>
      <c r="I40" s="6">
        <v>1811</v>
      </c>
      <c r="J40" s="6">
        <v>16704</v>
      </c>
    </row>
    <row r="41" spans="1:10" ht="14.55" customHeight="1" x14ac:dyDescent="0.25">
      <c r="A41" s="4" t="s">
        <v>58</v>
      </c>
      <c r="B41" s="4" t="s">
        <v>232</v>
      </c>
      <c r="C41" s="6">
        <v>121</v>
      </c>
      <c r="D41" s="6">
        <v>46</v>
      </c>
      <c r="E41" s="6">
        <v>41228</v>
      </c>
      <c r="F41" s="6">
        <v>1726</v>
      </c>
      <c r="G41" s="6">
        <v>49</v>
      </c>
      <c r="H41" s="6">
        <v>636</v>
      </c>
      <c r="I41" s="6">
        <v>349</v>
      </c>
      <c r="J41" s="6">
        <v>44155</v>
      </c>
    </row>
    <row r="42" spans="1:10" ht="14.55" customHeight="1" x14ac:dyDescent="0.25">
      <c r="A42" s="4" t="s">
        <v>59</v>
      </c>
      <c r="B42" s="4" t="s">
        <v>208</v>
      </c>
      <c r="C42" s="6">
        <v>83717</v>
      </c>
      <c r="D42" s="6">
        <v>175002</v>
      </c>
      <c r="E42" s="6">
        <v>54132</v>
      </c>
      <c r="F42" s="6">
        <v>14204</v>
      </c>
      <c r="G42" s="6">
        <v>85</v>
      </c>
      <c r="H42" s="6">
        <v>2734</v>
      </c>
      <c r="I42" s="6">
        <v>654</v>
      </c>
      <c r="J42" s="6">
        <v>330528</v>
      </c>
    </row>
    <row r="43" spans="1:10" ht="14.55" customHeight="1" x14ac:dyDescent="0.25">
      <c r="A43" s="4" t="s">
        <v>59</v>
      </c>
      <c r="B43" s="4" t="s">
        <v>209</v>
      </c>
      <c r="C43" s="6">
        <v>864375</v>
      </c>
      <c r="D43" s="6">
        <v>485844</v>
      </c>
      <c r="E43" s="6">
        <v>126552</v>
      </c>
      <c r="F43" s="6">
        <v>64397</v>
      </c>
      <c r="G43" s="6">
        <v>5121</v>
      </c>
      <c r="H43" s="6">
        <v>43345</v>
      </c>
      <c r="I43" s="6">
        <v>99486</v>
      </c>
      <c r="J43" s="6">
        <v>1689120</v>
      </c>
    </row>
    <row r="44" spans="1:10" ht="14.55" customHeight="1" x14ac:dyDescent="0.25">
      <c r="A44" s="4" t="s">
        <v>59</v>
      </c>
      <c r="B44" s="4" t="s">
        <v>210</v>
      </c>
      <c r="C44" s="6">
        <v>123</v>
      </c>
      <c r="D44" s="6">
        <v>11136</v>
      </c>
      <c r="E44" s="6">
        <v>0</v>
      </c>
      <c r="F44" s="6">
        <v>0</v>
      </c>
      <c r="G44" s="6">
        <v>0</v>
      </c>
      <c r="H44" s="6">
        <v>3071</v>
      </c>
      <c r="I44" s="6">
        <v>869</v>
      </c>
      <c r="J44" s="6">
        <v>15199</v>
      </c>
    </row>
    <row r="45" spans="1:10" ht="14.55" customHeight="1" x14ac:dyDescent="0.25">
      <c r="A45" s="4" t="s">
        <v>59</v>
      </c>
      <c r="B45" s="4" t="s">
        <v>211</v>
      </c>
      <c r="C45" s="6">
        <v>5671</v>
      </c>
      <c r="D45" s="6">
        <v>1803325</v>
      </c>
      <c r="E45" s="6">
        <v>494838</v>
      </c>
      <c r="F45" s="6">
        <v>675531</v>
      </c>
      <c r="G45" s="6">
        <v>3372</v>
      </c>
      <c r="H45" s="6">
        <v>27253</v>
      </c>
      <c r="I45" s="6">
        <v>47611</v>
      </c>
      <c r="J45" s="6">
        <v>3057601</v>
      </c>
    </row>
    <row r="46" spans="1:10" ht="14.55" customHeight="1" x14ac:dyDescent="0.25">
      <c r="A46" s="4" t="s">
        <v>59</v>
      </c>
      <c r="B46" s="4" t="s">
        <v>212</v>
      </c>
      <c r="C46" s="6">
        <v>2757</v>
      </c>
      <c r="D46" s="6">
        <v>561489</v>
      </c>
      <c r="E46" s="6">
        <v>136981</v>
      </c>
      <c r="F46" s="6">
        <v>125259</v>
      </c>
      <c r="G46" s="6">
        <v>188</v>
      </c>
      <c r="H46" s="6">
        <v>3066</v>
      </c>
      <c r="I46" s="6">
        <v>21193</v>
      </c>
      <c r="J46" s="6">
        <v>850933</v>
      </c>
    </row>
    <row r="47" spans="1:10" ht="14.55" customHeight="1" x14ac:dyDescent="0.25">
      <c r="A47" s="4" t="s">
        <v>59</v>
      </c>
      <c r="B47" s="4" t="s">
        <v>213</v>
      </c>
      <c r="C47" s="6">
        <v>48</v>
      </c>
      <c r="D47" s="6">
        <v>2091</v>
      </c>
      <c r="E47" s="6">
        <v>289</v>
      </c>
      <c r="F47" s="6">
        <v>83</v>
      </c>
      <c r="G47" s="6">
        <v>2</v>
      </c>
      <c r="H47" s="6">
        <v>7677</v>
      </c>
      <c r="I47" s="6">
        <v>98</v>
      </c>
      <c r="J47" s="6">
        <v>10288</v>
      </c>
    </row>
    <row r="48" spans="1:10" ht="14.55" customHeight="1" x14ac:dyDescent="0.25">
      <c r="A48" s="4" t="s">
        <v>59</v>
      </c>
      <c r="B48" s="4" t="s">
        <v>218</v>
      </c>
      <c r="C48" s="6">
        <v>5</v>
      </c>
      <c r="D48" s="6">
        <v>12</v>
      </c>
      <c r="E48" s="6">
        <v>6</v>
      </c>
      <c r="F48" s="6">
        <v>3</v>
      </c>
      <c r="G48" s="6">
        <v>0</v>
      </c>
      <c r="H48" s="6">
        <v>689</v>
      </c>
      <c r="I48" s="6">
        <v>1</v>
      </c>
      <c r="J48" s="6">
        <v>716</v>
      </c>
    </row>
    <row r="49" spans="1:10" ht="14.55" customHeight="1" x14ac:dyDescent="0.25">
      <c r="A49" s="4" t="s">
        <v>59</v>
      </c>
      <c r="B49" s="4" t="s">
        <v>219</v>
      </c>
      <c r="C49" s="6">
        <v>15</v>
      </c>
      <c r="D49" s="6">
        <v>7</v>
      </c>
      <c r="E49" s="6">
        <v>3</v>
      </c>
      <c r="F49" s="6">
        <v>0</v>
      </c>
      <c r="G49" s="6">
        <v>0</v>
      </c>
      <c r="H49" s="6">
        <v>3628</v>
      </c>
      <c r="I49" s="6">
        <v>1</v>
      </c>
      <c r="J49" s="6">
        <v>3654</v>
      </c>
    </row>
    <row r="50" spans="1:10" ht="14.55" customHeight="1" x14ac:dyDescent="0.25">
      <c r="A50" s="4" t="s">
        <v>59</v>
      </c>
      <c r="B50" s="4" t="s">
        <v>220</v>
      </c>
      <c r="C50" s="6">
        <v>280</v>
      </c>
      <c r="D50" s="6">
        <v>65</v>
      </c>
      <c r="E50" s="6">
        <v>5</v>
      </c>
      <c r="F50" s="6">
        <v>2</v>
      </c>
      <c r="G50" s="6">
        <v>0</v>
      </c>
      <c r="H50" s="6">
        <v>3487</v>
      </c>
      <c r="I50" s="6">
        <v>27</v>
      </c>
      <c r="J50" s="6">
        <v>3866</v>
      </c>
    </row>
    <row r="51" spans="1:10" ht="14.55" customHeight="1" x14ac:dyDescent="0.25">
      <c r="A51" s="4" t="s">
        <v>59</v>
      </c>
      <c r="B51" s="4" t="s">
        <v>228</v>
      </c>
      <c r="C51" s="6">
        <v>972</v>
      </c>
      <c r="D51" s="6">
        <v>1179</v>
      </c>
      <c r="E51" s="6">
        <v>0</v>
      </c>
      <c r="F51" s="6">
        <v>2747</v>
      </c>
      <c r="G51" s="6">
        <v>202</v>
      </c>
      <c r="H51" s="6">
        <v>441</v>
      </c>
      <c r="I51" s="6">
        <v>475</v>
      </c>
      <c r="J51" s="6">
        <v>6016</v>
      </c>
    </row>
    <row r="52" spans="1:10" ht="14.55" customHeight="1" x14ac:dyDescent="0.25">
      <c r="A52" s="4" t="s">
        <v>59</v>
      </c>
      <c r="B52" s="4" t="s">
        <v>229</v>
      </c>
      <c r="C52" s="6">
        <v>1326</v>
      </c>
      <c r="D52" s="6">
        <v>1180</v>
      </c>
      <c r="E52" s="6">
        <v>0</v>
      </c>
      <c r="F52" s="6">
        <v>0</v>
      </c>
      <c r="G52" s="6">
        <v>3894</v>
      </c>
      <c r="H52" s="6">
        <v>799</v>
      </c>
      <c r="I52" s="6">
        <v>1133</v>
      </c>
      <c r="J52" s="6">
        <v>8332</v>
      </c>
    </row>
    <row r="53" spans="1:10" ht="14.55" customHeight="1" x14ac:dyDescent="0.25">
      <c r="A53" s="4" t="s">
        <v>59</v>
      </c>
      <c r="B53" s="4" t="s">
        <v>232</v>
      </c>
      <c r="C53" s="6">
        <v>35</v>
      </c>
      <c r="D53" s="6">
        <v>14830</v>
      </c>
      <c r="E53" s="6">
        <v>9134</v>
      </c>
      <c r="F53" s="6">
        <v>403</v>
      </c>
      <c r="G53" s="6">
        <v>18</v>
      </c>
      <c r="H53" s="6">
        <v>435</v>
      </c>
      <c r="I53" s="6">
        <v>183</v>
      </c>
      <c r="J53" s="6">
        <v>25038</v>
      </c>
    </row>
    <row r="54" spans="1:10" ht="14.55" customHeight="1" x14ac:dyDescent="0.25">
      <c r="A54" s="4" t="s">
        <v>60</v>
      </c>
      <c r="B54" s="4" t="s">
        <v>208</v>
      </c>
      <c r="C54" s="6">
        <v>74885</v>
      </c>
      <c r="D54" s="6">
        <v>195743</v>
      </c>
      <c r="E54" s="6"/>
      <c r="F54" s="6"/>
      <c r="G54" s="6"/>
      <c r="H54" s="6">
        <v>2015</v>
      </c>
      <c r="I54" s="6">
        <v>581</v>
      </c>
      <c r="J54" s="6">
        <v>273224</v>
      </c>
    </row>
    <row r="55" spans="1:10" ht="14.55" customHeight="1" x14ac:dyDescent="0.25">
      <c r="A55" s="4" t="s">
        <v>60</v>
      </c>
      <c r="B55" s="4" t="s">
        <v>209</v>
      </c>
      <c r="C55" s="6">
        <v>842382</v>
      </c>
      <c r="D55" s="6">
        <v>619044</v>
      </c>
      <c r="E55" s="6"/>
      <c r="F55" s="6"/>
      <c r="G55" s="6"/>
      <c r="H55" s="6">
        <v>39066</v>
      </c>
      <c r="I55" s="6">
        <v>100168</v>
      </c>
      <c r="J55" s="6">
        <v>1600660</v>
      </c>
    </row>
    <row r="56" spans="1:10" ht="14.55" customHeight="1" x14ac:dyDescent="0.25">
      <c r="A56" s="4" t="s">
        <v>60</v>
      </c>
      <c r="B56" s="4" t="s">
        <v>210</v>
      </c>
      <c r="C56" s="6">
        <v>276</v>
      </c>
      <c r="D56" s="6">
        <v>16279</v>
      </c>
      <c r="E56" s="6"/>
      <c r="F56" s="6"/>
      <c r="G56" s="6"/>
      <c r="H56" s="6">
        <v>3980</v>
      </c>
      <c r="I56" s="6">
        <v>1116</v>
      </c>
      <c r="J56" s="6">
        <v>21651</v>
      </c>
    </row>
    <row r="57" spans="1:10" ht="14.55" customHeight="1" x14ac:dyDescent="0.25">
      <c r="A57" s="4" t="s">
        <v>60</v>
      </c>
      <c r="B57" s="4" t="s">
        <v>211</v>
      </c>
      <c r="C57" s="6">
        <v>7795</v>
      </c>
      <c r="D57" s="6">
        <v>2241968</v>
      </c>
      <c r="E57" s="6"/>
      <c r="F57" s="6"/>
      <c r="G57" s="6"/>
      <c r="H57" s="6">
        <v>23798</v>
      </c>
      <c r="I57" s="6">
        <v>50318</v>
      </c>
      <c r="J57" s="6">
        <v>2323879</v>
      </c>
    </row>
    <row r="58" spans="1:10" ht="14.55" customHeight="1" x14ac:dyDescent="0.25">
      <c r="A58" s="4" t="s">
        <v>60</v>
      </c>
      <c r="B58" s="4" t="s">
        <v>212</v>
      </c>
      <c r="C58" s="6">
        <v>3726</v>
      </c>
      <c r="D58" s="6">
        <v>721926</v>
      </c>
      <c r="E58" s="6"/>
      <c r="F58" s="6"/>
      <c r="G58" s="6"/>
      <c r="H58" s="6">
        <v>2476</v>
      </c>
      <c r="I58" s="6">
        <v>24820</v>
      </c>
      <c r="J58" s="6">
        <v>752948</v>
      </c>
    </row>
    <row r="59" spans="1:10" ht="14.55" customHeight="1" x14ac:dyDescent="0.25">
      <c r="A59" s="4" t="s">
        <v>60</v>
      </c>
      <c r="B59" s="4" t="s">
        <v>213</v>
      </c>
      <c r="C59" s="6">
        <v>53</v>
      </c>
      <c r="D59" s="6">
        <v>2655</v>
      </c>
      <c r="E59" s="6"/>
      <c r="F59" s="6"/>
      <c r="G59" s="6"/>
      <c r="H59" s="6">
        <v>6289</v>
      </c>
      <c r="I59" s="6">
        <v>45</v>
      </c>
      <c r="J59" s="6">
        <v>9042</v>
      </c>
    </row>
    <row r="60" spans="1:10" ht="14.55" customHeight="1" x14ac:dyDescent="0.25">
      <c r="A60" s="4" t="s">
        <v>60</v>
      </c>
      <c r="B60" s="4" t="s">
        <v>218</v>
      </c>
      <c r="C60" s="6">
        <v>1</v>
      </c>
      <c r="D60" s="6">
        <v>10</v>
      </c>
      <c r="E60" s="6"/>
      <c r="F60" s="6"/>
      <c r="G60" s="6"/>
      <c r="H60" s="6">
        <v>689</v>
      </c>
      <c r="I60" s="6">
        <v>11</v>
      </c>
      <c r="J60" s="6">
        <v>711</v>
      </c>
    </row>
    <row r="61" spans="1:10" ht="14.55" customHeight="1" x14ac:dyDescent="0.25">
      <c r="A61" s="4" t="s">
        <v>60</v>
      </c>
      <c r="B61" s="4" t="s">
        <v>219</v>
      </c>
      <c r="C61" s="6">
        <v>8</v>
      </c>
      <c r="D61" s="6">
        <v>21</v>
      </c>
      <c r="E61" s="6"/>
      <c r="F61" s="6"/>
      <c r="G61" s="6"/>
      <c r="H61" s="6">
        <v>2506</v>
      </c>
      <c r="I61" s="6">
        <v>0</v>
      </c>
      <c r="J61" s="6">
        <v>2535</v>
      </c>
    </row>
    <row r="62" spans="1:10" ht="14.55" customHeight="1" x14ac:dyDescent="0.25">
      <c r="A62" s="4" t="s">
        <v>60</v>
      </c>
      <c r="B62" s="4" t="s">
        <v>220</v>
      </c>
      <c r="C62" s="6">
        <v>111</v>
      </c>
      <c r="D62" s="6">
        <v>72</v>
      </c>
      <c r="E62" s="6"/>
      <c r="F62" s="6"/>
      <c r="G62" s="6"/>
      <c r="H62" s="6">
        <v>3607</v>
      </c>
      <c r="I62" s="6">
        <v>12</v>
      </c>
      <c r="J62" s="6">
        <v>3802</v>
      </c>
    </row>
    <row r="63" spans="1:10" ht="14.55" customHeight="1" x14ac:dyDescent="0.25">
      <c r="A63" s="4" t="s">
        <v>60</v>
      </c>
      <c r="B63" s="4" t="s">
        <v>228</v>
      </c>
      <c r="C63" s="6">
        <v>0</v>
      </c>
      <c r="D63" s="6">
        <v>0</v>
      </c>
      <c r="E63" s="6"/>
      <c r="F63" s="6"/>
      <c r="G63" s="6"/>
      <c r="H63" s="6">
        <v>0</v>
      </c>
      <c r="I63" s="6">
        <v>0</v>
      </c>
      <c r="J63" s="6">
        <v>0</v>
      </c>
    </row>
    <row r="64" spans="1:10" ht="14.55" customHeight="1" x14ac:dyDescent="0.25">
      <c r="A64" s="4" t="s">
        <v>60</v>
      </c>
      <c r="B64" s="4" t="s">
        <v>229</v>
      </c>
      <c r="C64" s="6">
        <v>0</v>
      </c>
      <c r="D64" s="6">
        <v>0</v>
      </c>
      <c r="E64" s="6"/>
      <c r="F64" s="6"/>
      <c r="G64" s="6"/>
      <c r="H64" s="6">
        <v>0</v>
      </c>
      <c r="I64" s="6">
        <v>0</v>
      </c>
      <c r="J64" s="6">
        <v>0</v>
      </c>
    </row>
    <row r="65" spans="1:10" ht="14.55" customHeight="1" x14ac:dyDescent="0.25">
      <c r="A65" s="4" t="s">
        <v>60</v>
      </c>
      <c r="B65" s="4" t="s">
        <v>232</v>
      </c>
      <c r="C65" s="6">
        <v>5</v>
      </c>
      <c r="D65" s="6">
        <v>3415</v>
      </c>
      <c r="E65" s="6"/>
      <c r="F65" s="6"/>
      <c r="G65" s="6"/>
      <c r="H65" s="6">
        <v>42</v>
      </c>
      <c r="I65" s="6">
        <v>52</v>
      </c>
      <c r="J65" s="6">
        <v>3514</v>
      </c>
    </row>
    <row r="66" spans="1:10" ht="14.55" customHeight="1" x14ac:dyDescent="0.25">
      <c r="A66" s="4" t="s">
        <v>61</v>
      </c>
      <c r="B66" s="4" t="s">
        <v>208</v>
      </c>
      <c r="C66" s="6">
        <v>28986</v>
      </c>
      <c r="D66" s="6">
        <v>69310</v>
      </c>
      <c r="E66" s="6"/>
      <c r="F66" s="6"/>
      <c r="G66" s="6"/>
      <c r="H66" s="6">
        <v>765</v>
      </c>
      <c r="I66" s="6">
        <v>834</v>
      </c>
      <c r="J66" s="6">
        <v>99895</v>
      </c>
    </row>
    <row r="67" spans="1:10" ht="14.55" customHeight="1" x14ac:dyDescent="0.25">
      <c r="A67" s="4" t="s">
        <v>61</v>
      </c>
      <c r="B67" s="4" t="s">
        <v>209</v>
      </c>
      <c r="C67" s="6">
        <v>335980</v>
      </c>
      <c r="D67" s="6">
        <v>247335</v>
      </c>
      <c r="E67" s="6"/>
      <c r="F67" s="6"/>
      <c r="G67" s="6"/>
      <c r="H67" s="6">
        <v>13305</v>
      </c>
      <c r="I67" s="6">
        <v>85836</v>
      </c>
      <c r="J67" s="6">
        <v>682456</v>
      </c>
    </row>
    <row r="68" spans="1:10" ht="14.55" customHeight="1" x14ac:dyDescent="0.25">
      <c r="A68" s="4" t="s">
        <v>61</v>
      </c>
      <c r="B68" s="4" t="s">
        <v>210</v>
      </c>
      <c r="C68" s="6">
        <v>151</v>
      </c>
      <c r="D68" s="6">
        <v>9748</v>
      </c>
      <c r="E68" s="6"/>
      <c r="F68" s="6"/>
      <c r="G68" s="6"/>
      <c r="H68" s="6">
        <v>1448</v>
      </c>
      <c r="I68" s="6">
        <v>940</v>
      </c>
      <c r="J68" s="6">
        <v>12287</v>
      </c>
    </row>
    <row r="69" spans="1:10" ht="14.55" customHeight="1" x14ac:dyDescent="0.25">
      <c r="A69" s="4" t="s">
        <v>61</v>
      </c>
      <c r="B69" s="4" t="s">
        <v>211</v>
      </c>
      <c r="C69" s="6">
        <v>4218</v>
      </c>
      <c r="D69" s="6">
        <v>898129</v>
      </c>
      <c r="E69" s="6"/>
      <c r="F69" s="6"/>
      <c r="G69" s="6"/>
      <c r="H69" s="6">
        <v>7891</v>
      </c>
      <c r="I69" s="6">
        <v>69015</v>
      </c>
      <c r="J69" s="6">
        <v>979253</v>
      </c>
    </row>
    <row r="70" spans="1:10" ht="14.55" customHeight="1" x14ac:dyDescent="0.25">
      <c r="A70" s="4" t="s">
        <v>61</v>
      </c>
      <c r="B70" s="4" t="s">
        <v>212</v>
      </c>
      <c r="C70" s="6">
        <v>2067</v>
      </c>
      <c r="D70" s="6">
        <v>340012</v>
      </c>
      <c r="E70" s="6"/>
      <c r="F70" s="6"/>
      <c r="G70" s="6"/>
      <c r="H70" s="6">
        <v>887</v>
      </c>
      <c r="I70" s="6">
        <v>39719</v>
      </c>
      <c r="J70" s="6">
        <v>382685</v>
      </c>
    </row>
    <row r="71" spans="1:10" ht="14.55" customHeight="1" x14ac:dyDescent="0.25">
      <c r="A71" s="4" t="s">
        <v>61</v>
      </c>
      <c r="B71" s="4" t="s">
        <v>213</v>
      </c>
      <c r="C71" s="6">
        <v>66</v>
      </c>
      <c r="D71" s="6">
        <v>1300</v>
      </c>
      <c r="E71" s="6"/>
      <c r="F71" s="6"/>
      <c r="G71" s="6"/>
      <c r="H71" s="6">
        <v>2258</v>
      </c>
      <c r="I71" s="6">
        <v>40</v>
      </c>
      <c r="J71" s="6">
        <v>3664</v>
      </c>
    </row>
    <row r="72" spans="1:10" ht="14.55" customHeight="1" x14ac:dyDescent="0.25">
      <c r="A72" s="4" t="s">
        <v>61</v>
      </c>
      <c r="B72" s="4" t="s">
        <v>218</v>
      </c>
      <c r="C72" s="6">
        <v>8</v>
      </c>
      <c r="D72" s="6">
        <v>2</v>
      </c>
      <c r="E72" s="6"/>
      <c r="F72" s="6"/>
      <c r="G72" s="6"/>
      <c r="H72" s="6">
        <v>266</v>
      </c>
      <c r="I72" s="6">
        <v>15</v>
      </c>
      <c r="J72" s="6">
        <v>291</v>
      </c>
    </row>
    <row r="73" spans="1:10" ht="14.55" customHeight="1" x14ac:dyDescent="0.25">
      <c r="A73" s="4" t="s">
        <v>61</v>
      </c>
      <c r="B73" s="4" t="s">
        <v>219</v>
      </c>
      <c r="C73" s="6">
        <v>4</v>
      </c>
      <c r="D73" s="6">
        <v>7</v>
      </c>
      <c r="E73" s="6"/>
      <c r="F73" s="6"/>
      <c r="G73" s="6"/>
      <c r="H73" s="6">
        <v>745</v>
      </c>
      <c r="I73" s="6">
        <v>3</v>
      </c>
      <c r="J73" s="6">
        <v>759</v>
      </c>
    </row>
    <row r="74" spans="1:10" ht="14.55" customHeight="1" x14ac:dyDescent="0.25">
      <c r="A74" s="4" t="s">
        <v>61</v>
      </c>
      <c r="B74" s="4" t="s">
        <v>220</v>
      </c>
      <c r="C74" s="6">
        <v>81</v>
      </c>
      <c r="D74" s="6">
        <v>55</v>
      </c>
      <c r="E74" s="6"/>
      <c r="F74" s="6"/>
      <c r="G74" s="6"/>
      <c r="H74" s="6">
        <v>1753</v>
      </c>
      <c r="I74" s="6">
        <v>30</v>
      </c>
      <c r="J74" s="6">
        <v>1919</v>
      </c>
    </row>
    <row r="75" spans="1:10" ht="14.55" customHeight="1" x14ac:dyDescent="0.25">
      <c r="A75" s="4" t="s">
        <v>61</v>
      </c>
      <c r="B75" s="4" t="s">
        <v>228</v>
      </c>
      <c r="C75" s="6">
        <v>0</v>
      </c>
      <c r="D75" s="6">
        <v>0</v>
      </c>
      <c r="E75" s="6"/>
      <c r="F75" s="6"/>
      <c r="G75" s="6"/>
      <c r="H75" s="6">
        <v>0</v>
      </c>
      <c r="I75" s="6">
        <v>0</v>
      </c>
      <c r="J75" s="6">
        <v>0</v>
      </c>
    </row>
    <row r="76" spans="1:10" ht="14.55" customHeight="1" x14ac:dyDescent="0.25">
      <c r="A76" s="4" t="s">
        <v>61</v>
      </c>
      <c r="B76" s="4" t="s">
        <v>229</v>
      </c>
      <c r="C76" s="6">
        <v>0</v>
      </c>
      <c r="D76" s="6">
        <v>0</v>
      </c>
      <c r="E76" s="6"/>
      <c r="F76" s="6"/>
      <c r="G76" s="6"/>
      <c r="H76" s="6">
        <v>0</v>
      </c>
      <c r="I76" s="6">
        <v>0</v>
      </c>
      <c r="J76" s="6">
        <v>0</v>
      </c>
    </row>
    <row r="77" spans="1:10" ht="14.55" customHeight="1" x14ac:dyDescent="0.25">
      <c r="A77" s="4" t="s">
        <v>61</v>
      </c>
      <c r="B77" s="4" t="s">
        <v>232</v>
      </c>
      <c r="C77" s="6">
        <v>0</v>
      </c>
      <c r="D77" s="6">
        <v>0</v>
      </c>
      <c r="E77" s="6"/>
      <c r="F77" s="6"/>
      <c r="G77" s="6"/>
      <c r="H77" s="6">
        <v>0</v>
      </c>
      <c r="I77" s="6">
        <v>0</v>
      </c>
      <c r="J77" s="6">
        <v>0</v>
      </c>
    </row>
    <row r="78" spans="1:10" ht="14.55" customHeight="1" x14ac:dyDescent="0.25">
      <c r="A78" s="4" t="s">
        <v>62</v>
      </c>
      <c r="B78" s="4" t="s">
        <v>208</v>
      </c>
      <c r="C78" s="6">
        <v>124855</v>
      </c>
      <c r="D78" s="6">
        <v>318934</v>
      </c>
      <c r="E78" s="6"/>
      <c r="F78" s="6"/>
      <c r="G78" s="6"/>
      <c r="H78" s="6">
        <v>2886</v>
      </c>
      <c r="I78" s="6">
        <v>621</v>
      </c>
      <c r="J78" s="6">
        <v>447296</v>
      </c>
    </row>
    <row r="79" spans="1:10" ht="14.55" customHeight="1" x14ac:dyDescent="0.25">
      <c r="A79" s="4" t="s">
        <v>62</v>
      </c>
      <c r="B79" s="4" t="s">
        <v>209</v>
      </c>
      <c r="C79" s="6">
        <v>779376</v>
      </c>
      <c r="D79" s="6">
        <v>620180</v>
      </c>
      <c r="E79" s="6"/>
      <c r="F79" s="6"/>
      <c r="G79" s="6"/>
      <c r="H79" s="6">
        <v>46002</v>
      </c>
      <c r="I79" s="6">
        <v>71526</v>
      </c>
      <c r="J79" s="6">
        <v>1517084</v>
      </c>
    </row>
    <row r="80" spans="1:10" ht="14.55" customHeight="1" x14ac:dyDescent="0.25">
      <c r="A80" s="4" t="s">
        <v>62</v>
      </c>
      <c r="B80" s="4" t="s">
        <v>210</v>
      </c>
      <c r="C80" s="6">
        <v>138</v>
      </c>
      <c r="D80" s="6">
        <v>17715</v>
      </c>
      <c r="E80" s="6"/>
      <c r="F80" s="6"/>
      <c r="G80" s="6"/>
      <c r="H80" s="6">
        <v>6255</v>
      </c>
      <c r="I80" s="6">
        <v>825</v>
      </c>
      <c r="J80" s="6">
        <v>24933</v>
      </c>
    </row>
    <row r="81" spans="1:10" ht="14.55" customHeight="1" x14ac:dyDescent="0.25">
      <c r="A81" s="4" t="s">
        <v>62</v>
      </c>
      <c r="B81" s="4" t="s">
        <v>211</v>
      </c>
      <c r="C81" s="6">
        <v>13775</v>
      </c>
      <c r="D81" s="6">
        <v>3092085</v>
      </c>
      <c r="E81" s="6"/>
      <c r="F81" s="6"/>
      <c r="G81" s="6"/>
      <c r="H81" s="6">
        <v>31498</v>
      </c>
      <c r="I81" s="6">
        <v>38368</v>
      </c>
      <c r="J81" s="6">
        <v>3175726</v>
      </c>
    </row>
    <row r="82" spans="1:10" ht="14.55" customHeight="1" x14ac:dyDescent="0.25">
      <c r="A82" s="4" t="s">
        <v>62</v>
      </c>
      <c r="B82" s="4" t="s">
        <v>212</v>
      </c>
      <c r="C82" s="6">
        <v>6677</v>
      </c>
      <c r="D82" s="6">
        <v>839341</v>
      </c>
      <c r="E82" s="6"/>
      <c r="F82" s="6"/>
      <c r="G82" s="6"/>
      <c r="H82" s="6">
        <v>3015</v>
      </c>
      <c r="I82" s="6">
        <v>16869</v>
      </c>
      <c r="J82" s="6">
        <v>865902</v>
      </c>
    </row>
    <row r="83" spans="1:10" ht="14.55" customHeight="1" x14ac:dyDescent="0.25">
      <c r="A83" s="4" t="s">
        <v>62</v>
      </c>
      <c r="B83" s="4" t="s">
        <v>213</v>
      </c>
      <c r="C83" s="6">
        <v>621</v>
      </c>
      <c r="D83" s="6">
        <v>3473</v>
      </c>
      <c r="E83" s="6"/>
      <c r="F83" s="6"/>
      <c r="G83" s="6"/>
      <c r="H83" s="6">
        <v>10053</v>
      </c>
      <c r="I83" s="6">
        <v>40</v>
      </c>
      <c r="J83" s="6">
        <v>14187</v>
      </c>
    </row>
    <row r="84" spans="1:10" ht="14.55" customHeight="1" x14ac:dyDescent="0.25">
      <c r="A84" s="4" t="s">
        <v>62</v>
      </c>
      <c r="B84" s="4" t="s">
        <v>218</v>
      </c>
      <c r="C84" s="6">
        <v>3</v>
      </c>
      <c r="D84" s="6">
        <v>5</v>
      </c>
      <c r="E84" s="6"/>
      <c r="F84" s="6"/>
      <c r="G84" s="6"/>
      <c r="H84" s="6">
        <v>1057</v>
      </c>
      <c r="I84" s="6">
        <v>1</v>
      </c>
      <c r="J84" s="6">
        <v>1066</v>
      </c>
    </row>
    <row r="85" spans="1:10" ht="14.55" customHeight="1" x14ac:dyDescent="0.25">
      <c r="A85" s="4" t="s">
        <v>62</v>
      </c>
      <c r="B85" s="4" t="s">
        <v>219</v>
      </c>
      <c r="C85" s="6">
        <v>22</v>
      </c>
      <c r="D85" s="6">
        <v>26</v>
      </c>
      <c r="E85" s="6"/>
      <c r="F85" s="6"/>
      <c r="G85" s="6"/>
      <c r="H85" s="6">
        <v>4537</v>
      </c>
      <c r="I85" s="6">
        <v>4</v>
      </c>
      <c r="J85" s="6">
        <v>4589</v>
      </c>
    </row>
    <row r="86" spans="1:10" ht="14.55" customHeight="1" x14ac:dyDescent="0.25">
      <c r="A86" s="4" t="s">
        <v>62</v>
      </c>
      <c r="B86" s="4" t="s">
        <v>220</v>
      </c>
      <c r="C86" s="6">
        <v>151</v>
      </c>
      <c r="D86" s="6">
        <v>57</v>
      </c>
      <c r="E86" s="6"/>
      <c r="F86" s="6"/>
      <c r="G86" s="6"/>
      <c r="H86" s="6">
        <v>4343</v>
      </c>
      <c r="I86" s="6">
        <v>30</v>
      </c>
      <c r="J86" s="6">
        <v>4581</v>
      </c>
    </row>
    <row r="87" spans="1:10" ht="14.55" customHeight="1" x14ac:dyDescent="0.25">
      <c r="A87" s="4" t="s">
        <v>62</v>
      </c>
      <c r="B87" s="4" t="s">
        <v>228</v>
      </c>
      <c r="C87" s="6">
        <v>0</v>
      </c>
      <c r="D87" s="6">
        <v>0</v>
      </c>
      <c r="E87" s="6"/>
      <c r="F87" s="6"/>
      <c r="G87" s="6"/>
      <c r="H87" s="6">
        <v>0</v>
      </c>
      <c r="I87" s="6">
        <v>0</v>
      </c>
      <c r="J87" s="6">
        <v>0</v>
      </c>
    </row>
    <row r="88" spans="1:10" ht="14.55" customHeight="1" x14ac:dyDescent="0.25">
      <c r="A88" s="4" t="s">
        <v>62</v>
      </c>
      <c r="B88" s="4" t="s">
        <v>229</v>
      </c>
      <c r="C88" s="6">
        <v>0</v>
      </c>
      <c r="D88" s="6">
        <v>0</v>
      </c>
      <c r="E88" s="6"/>
      <c r="F88" s="6"/>
      <c r="G88" s="6"/>
      <c r="H88" s="6">
        <v>0</v>
      </c>
      <c r="I88" s="6">
        <v>0</v>
      </c>
      <c r="J88" s="6">
        <v>0</v>
      </c>
    </row>
    <row r="89" spans="1:10" ht="14.55" customHeight="1" x14ac:dyDescent="0.25">
      <c r="A89" s="4" t="s">
        <v>62</v>
      </c>
      <c r="B89" s="4" t="s">
        <v>232</v>
      </c>
      <c r="C89" s="6">
        <v>0</v>
      </c>
      <c r="D89" s="6">
        <v>0</v>
      </c>
      <c r="E89" s="6"/>
      <c r="F89" s="6"/>
      <c r="G89" s="6"/>
      <c r="H89" s="6">
        <v>0</v>
      </c>
      <c r="I89" s="6">
        <v>0</v>
      </c>
      <c r="J89" s="6">
        <v>0</v>
      </c>
    </row>
    <row r="90" spans="1:10" x14ac:dyDescent="0.25">
      <c r="A90" s="4"/>
      <c r="B90" s="4"/>
      <c r="C90" s="6"/>
      <c r="D90" s="6"/>
      <c r="E90" s="6"/>
      <c r="F90" s="6"/>
      <c r="G90" s="6"/>
      <c r="H90" s="6"/>
      <c r="I90" s="6"/>
      <c r="J90" s="6"/>
    </row>
    <row r="91" spans="1:10" x14ac:dyDescent="0.25">
      <c r="A91" s="4"/>
      <c r="B91" s="4"/>
      <c r="C91" s="6"/>
      <c r="D91" s="6"/>
      <c r="E91" s="6"/>
      <c r="F91" s="6"/>
      <c r="G91" s="6"/>
      <c r="H91" s="6"/>
      <c r="I91" s="6"/>
      <c r="J91" s="6"/>
    </row>
    <row r="92" spans="1:10" x14ac:dyDescent="0.25">
      <c r="A92" s="4"/>
      <c r="B92" s="4"/>
      <c r="C92" s="6"/>
      <c r="D92" s="6"/>
      <c r="E92" s="6"/>
      <c r="F92" s="6"/>
      <c r="G92" s="6"/>
      <c r="H92" s="6"/>
      <c r="I92" s="6"/>
      <c r="J92" s="6"/>
    </row>
    <row r="93" spans="1:10" x14ac:dyDescent="0.25">
      <c r="A93" s="4"/>
      <c r="B93" s="4"/>
      <c r="C93" s="6"/>
      <c r="D93" s="6"/>
      <c r="E93" s="6"/>
      <c r="F93" s="6"/>
      <c r="G93" s="6"/>
      <c r="H93" s="6"/>
      <c r="I93" s="6"/>
      <c r="J93" s="6"/>
    </row>
    <row r="94" spans="1:10" x14ac:dyDescent="0.25">
      <c r="A94" s="4"/>
      <c r="B94" s="4"/>
      <c r="C94" s="6"/>
      <c r="D94" s="6"/>
      <c r="E94" s="6"/>
      <c r="F94" s="6"/>
      <c r="G94" s="6"/>
      <c r="H94" s="6"/>
      <c r="I94" s="6"/>
      <c r="J94" s="6"/>
    </row>
  </sheetData>
  <pageMargins left="0.7" right="0.7" top="0.75" bottom="0.75" header="0.3" footer="0.3"/>
  <pageSetup paperSize="9" orientation="portrait" horizontalDpi="300" verticalDpi="300"/>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J19"/>
  <sheetViews>
    <sheetView showGridLines="0" workbookViewId="0"/>
  </sheetViews>
  <sheetFormatPr defaultColWidth="11.5546875" defaultRowHeight="13.2" x14ac:dyDescent="0.25"/>
  <cols>
    <col min="1" max="1" width="20.6640625" customWidth="1"/>
    <col min="2" max="8" width="14.6640625" customWidth="1"/>
    <col min="9" max="9" width="37.6640625" customWidth="1"/>
    <col min="10" max="10" width="14.6640625" customWidth="1"/>
  </cols>
  <sheetData>
    <row r="1" spans="1:10" ht="14.55" customHeight="1" x14ac:dyDescent="0.25">
      <c r="A1" s="1" t="s">
        <v>235</v>
      </c>
    </row>
    <row r="2" spans="1:10" ht="28.95" customHeight="1" x14ac:dyDescent="0.25">
      <c r="A2" s="1" t="s">
        <v>42</v>
      </c>
    </row>
    <row r="3" spans="1:10" ht="14.55" customHeight="1" x14ac:dyDescent="0.25">
      <c r="A3" t="s">
        <v>43</v>
      </c>
    </row>
    <row r="4" spans="1:10" ht="14.55" customHeight="1" x14ac:dyDescent="0.25">
      <c r="A4" t="s">
        <v>95</v>
      </c>
    </row>
    <row r="5" spans="1:10" ht="14.55" customHeight="1" x14ac:dyDescent="0.25">
      <c r="A5" t="s">
        <v>236</v>
      </c>
    </row>
    <row r="6" spans="1:10" ht="28.95" customHeight="1" x14ac:dyDescent="0.25">
      <c r="A6" s="3" t="s">
        <v>3</v>
      </c>
      <c r="B6" s="5" t="s">
        <v>46</v>
      </c>
      <c r="C6" s="5" t="s">
        <v>47</v>
      </c>
      <c r="D6" s="5" t="s">
        <v>48</v>
      </c>
      <c r="E6" s="5" t="s">
        <v>49</v>
      </c>
      <c r="F6" s="5" t="s">
        <v>50</v>
      </c>
      <c r="G6" s="5" t="s">
        <v>51</v>
      </c>
      <c r="H6" s="5" t="s">
        <v>52</v>
      </c>
      <c r="I6" s="5" t="s">
        <v>54</v>
      </c>
      <c r="J6" s="5" t="s">
        <v>55</v>
      </c>
    </row>
    <row r="7" spans="1:10" ht="14.55" customHeight="1" x14ac:dyDescent="0.25">
      <c r="A7" s="4" t="s">
        <v>56</v>
      </c>
      <c r="B7" s="9">
        <v>318243331.73000002</v>
      </c>
      <c r="C7" s="9">
        <v>13081</v>
      </c>
      <c r="D7" s="9">
        <v>230317530.75999999</v>
      </c>
      <c r="E7" s="9">
        <v>72619172.299999997</v>
      </c>
      <c r="F7" s="9">
        <v>4518216.3600000003</v>
      </c>
      <c r="G7" s="9">
        <v>175685226.81999999</v>
      </c>
      <c r="H7" s="9">
        <v>60560429.539999999</v>
      </c>
      <c r="I7" s="9">
        <v>1002789.9</v>
      </c>
      <c r="J7" s="9">
        <v>862959778.40999997</v>
      </c>
    </row>
    <row r="8" spans="1:10" ht="14.55" customHeight="1" x14ac:dyDescent="0.25">
      <c r="A8" s="4" t="s">
        <v>57</v>
      </c>
      <c r="B8" s="9">
        <v>290261137.50999999</v>
      </c>
      <c r="C8" s="9">
        <v>43227.6</v>
      </c>
      <c r="D8" s="9">
        <v>218256584.38</v>
      </c>
      <c r="E8" s="9">
        <v>68730146.739999995</v>
      </c>
      <c r="F8" s="9">
        <v>4458887.38</v>
      </c>
      <c r="G8" s="9">
        <v>169484286.03999999</v>
      </c>
      <c r="H8" s="9">
        <v>54301728.469999999</v>
      </c>
      <c r="I8" s="9">
        <v>953289.4</v>
      </c>
      <c r="J8" s="9">
        <v>806489287.51999998</v>
      </c>
    </row>
    <row r="9" spans="1:10" ht="14.55" customHeight="1" x14ac:dyDescent="0.25">
      <c r="A9" s="4" t="s">
        <v>58</v>
      </c>
      <c r="B9" s="9">
        <v>263187042.83000001</v>
      </c>
      <c r="C9" s="9">
        <v>1156628.03</v>
      </c>
      <c r="D9" s="9">
        <v>210689406.65000001</v>
      </c>
      <c r="E9" s="9">
        <v>66395391.100000001</v>
      </c>
      <c r="F9" s="9">
        <v>4425788.3499999996</v>
      </c>
      <c r="G9" s="9">
        <v>175046156.61000001</v>
      </c>
      <c r="H9" s="9">
        <v>52513935.57</v>
      </c>
      <c r="I9" s="9">
        <v>892773.6</v>
      </c>
      <c r="J9" s="9">
        <v>774307122.74000001</v>
      </c>
    </row>
    <row r="10" spans="1:10" ht="14.55" customHeight="1" x14ac:dyDescent="0.25">
      <c r="A10" s="4" t="s">
        <v>59</v>
      </c>
      <c r="B10" s="9">
        <v>224577335.28</v>
      </c>
      <c r="C10" s="9">
        <v>192854509.22</v>
      </c>
      <c r="D10" s="9">
        <v>64606703.289999999</v>
      </c>
      <c r="E10" s="9">
        <v>20270763.02</v>
      </c>
      <c r="F10" s="9">
        <v>1255310.06</v>
      </c>
      <c r="G10" s="9">
        <v>198584237.63</v>
      </c>
      <c r="H10" s="9">
        <v>51144393.789999999</v>
      </c>
      <c r="I10" s="9">
        <v>879924.8</v>
      </c>
      <c r="J10" s="9">
        <v>754173177.09000003</v>
      </c>
    </row>
    <row r="11" spans="1:10" ht="14.55" customHeight="1" x14ac:dyDescent="0.25">
      <c r="A11" s="4" t="s">
        <v>60</v>
      </c>
      <c r="B11" s="9">
        <v>165588015.09</v>
      </c>
      <c r="C11" s="9">
        <v>243507797.96000001</v>
      </c>
      <c r="D11" s="9"/>
      <c r="E11" s="9"/>
      <c r="F11" s="9"/>
      <c r="G11" s="9">
        <v>185075011.38999999</v>
      </c>
      <c r="H11" s="9">
        <v>51561249.25</v>
      </c>
      <c r="I11" s="9">
        <v>697099</v>
      </c>
      <c r="J11" s="9">
        <v>646429172.69000006</v>
      </c>
    </row>
    <row r="12" spans="1:10" ht="14.55" customHeight="1" x14ac:dyDescent="0.25">
      <c r="A12" s="4" t="s">
        <v>61</v>
      </c>
      <c r="B12" s="9">
        <v>53408427.890000001</v>
      </c>
      <c r="C12" s="9">
        <v>95980800.650000006</v>
      </c>
      <c r="D12" s="9"/>
      <c r="E12" s="9"/>
      <c r="F12" s="9"/>
      <c r="G12" s="9">
        <v>67364435.739999995</v>
      </c>
      <c r="H12" s="9">
        <v>50839168.649999999</v>
      </c>
      <c r="I12" s="9">
        <v>321205.7</v>
      </c>
      <c r="J12" s="9">
        <v>267914038.63</v>
      </c>
    </row>
    <row r="13" spans="1:10" ht="14.55" customHeight="1" x14ac:dyDescent="0.25">
      <c r="A13" s="4" t="s">
        <v>62</v>
      </c>
      <c r="B13" s="9">
        <v>278400031.38999999</v>
      </c>
      <c r="C13" s="9">
        <v>300496277.57999998</v>
      </c>
      <c r="D13" s="9"/>
      <c r="E13" s="9"/>
      <c r="F13" s="9"/>
      <c r="G13" s="9">
        <v>225137767.90000001</v>
      </c>
      <c r="H13" s="9">
        <v>49439655.619999997</v>
      </c>
      <c r="I13" s="9">
        <v>1049543.1000000001</v>
      </c>
      <c r="J13" s="9">
        <v>854523275.59000003</v>
      </c>
    </row>
    <row r="14" spans="1:10" x14ac:dyDescent="0.25">
      <c r="A14" s="4"/>
      <c r="B14" s="9"/>
      <c r="C14" s="9"/>
      <c r="D14" s="9"/>
      <c r="E14" s="9"/>
      <c r="F14" s="9"/>
      <c r="G14" s="9"/>
      <c r="H14" s="9"/>
      <c r="I14" s="9"/>
      <c r="J14" s="9"/>
    </row>
    <row r="15" spans="1:10" x14ac:dyDescent="0.25">
      <c r="A15" s="4"/>
      <c r="B15" s="9"/>
      <c r="C15" s="9"/>
      <c r="D15" s="9"/>
      <c r="E15" s="9"/>
      <c r="F15" s="9"/>
      <c r="G15" s="9"/>
      <c r="H15" s="9"/>
      <c r="I15" s="9"/>
      <c r="J15" s="9"/>
    </row>
    <row r="16" spans="1:10" x14ac:dyDescent="0.25">
      <c r="A16" s="4"/>
      <c r="B16" s="9"/>
      <c r="C16" s="9"/>
      <c r="D16" s="9"/>
      <c r="E16" s="9"/>
      <c r="F16" s="9"/>
      <c r="G16" s="9"/>
      <c r="H16" s="9"/>
      <c r="I16" s="9"/>
      <c r="J16" s="9"/>
    </row>
    <row r="17" spans="1:10" x14ac:dyDescent="0.25">
      <c r="A17" s="4"/>
      <c r="B17" s="9"/>
      <c r="C17" s="9"/>
      <c r="D17" s="9"/>
      <c r="E17" s="9"/>
      <c r="F17" s="9"/>
      <c r="G17" s="9"/>
      <c r="H17" s="9"/>
      <c r="I17" s="9"/>
      <c r="J17" s="9"/>
    </row>
    <row r="18" spans="1:10" x14ac:dyDescent="0.25">
      <c r="A18" s="4"/>
      <c r="B18" s="9"/>
      <c r="C18" s="9"/>
      <c r="D18" s="9"/>
      <c r="E18" s="9"/>
      <c r="F18" s="9"/>
      <c r="G18" s="9"/>
      <c r="H18" s="9"/>
      <c r="I18" s="9"/>
      <c r="J18" s="9"/>
    </row>
    <row r="19" spans="1:10" x14ac:dyDescent="0.25">
      <c r="A19" s="4"/>
      <c r="B19" s="9"/>
      <c r="C19" s="9"/>
      <c r="D19" s="9"/>
      <c r="E19" s="9"/>
      <c r="F19" s="9"/>
      <c r="G19" s="9"/>
      <c r="H19" s="9"/>
      <c r="I19" s="9"/>
      <c r="J19" s="9"/>
    </row>
  </sheetData>
  <pageMargins left="0.7" right="0.7" top="0.75" bottom="0.75" header="0.3" footer="0.3"/>
  <pageSetup paperSize="9" orientation="portrait" horizontalDpi="300" verticalDpi="300"/>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19"/>
  <sheetViews>
    <sheetView showGridLines="0" workbookViewId="0"/>
  </sheetViews>
  <sheetFormatPr defaultColWidth="11.5546875" defaultRowHeight="13.2" x14ac:dyDescent="0.25"/>
  <cols>
    <col min="1" max="1" width="20.6640625" customWidth="1"/>
    <col min="2" max="8" width="14.6640625" customWidth="1"/>
    <col min="9" max="9" width="37.6640625" customWidth="1"/>
    <col min="10" max="10" width="14.6640625" customWidth="1"/>
  </cols>
  <sheetData>
    <row r="1" spans="1:10" ht="14.55" customHeight="1" x14ac:dyDescent="0.25">
      <c r="A1" s="1" t="s">
        <v>237</v>
      </c>
    </row>
    <row r="2" spans="1:10" ht="28.95" customHeight="1" x14ac:dyDescent="0.25">
      <c r="A2" s="1" t="s">
        <v>42</v>
      </c>
    </row>
    <row r="3" spans="1:10" ht="14.55" customHeight="1" x14ac:dyDescent="0.25">
      <c r="A3" t="s">
        <v>43</v>
      </c>
    </row>
    <row r="4" spans="1:10" ht="14.55" customHeight="1" x14ac:dyDescent="0.25">
      <c r="A4" t="s">
        <v>95</v>
      </c>
    </row>
    <row r="5" spans="1:10" ht="14.55" customHeight="1" x14ac:dyDescent="0.25">
      <c r="A5" t="s">
        <v>236</v>
      </c>
    </row>
    <row r="6" spans="1:10" ht="28.95" customHeight="1" x14ac:dyDescent="0.25">
      <c r="A6" s="3" t="s">
        <v>3</v>
      </c>
      <c r="B6" s="5" t="s">
        <v>46</v>
      </c>
      <c r="C6" s="5" t="s">
        <v>47</v>
      </c>
      <c r="D6" s="5" t="s">
        <v>48</v>
      </c>
      <c r="E6" s="5" t="s">
        <v>49</v>
      </c>
      <c r="F6" s="5" t="s">
        <v>50</v>
      </c>
      <c r="G6" s="5" t="s">
        <v>51</v>
      </c>
      <c r="H6" s="5" t="s">
        <v>52</v>
      </c>
      <c r="I6" s="5" t="s">
        <v>54</v>
      </c>
      <c r="J6" s="5" t="s">
        <v>55</v>
      </c>
    </row>
    <row r="7" spans="1:10" ht="14.55" customHeight="1" x14ac:dyDescent="0.25">
      <c r="A7" s="4" t="s">
        <v>56</v>
      </c>
      <c r="B7" s="7">
        <v>36.878118736467897</v>
      </c>
      <c r="C7" s="7">
        <v>1.5158296281318801E-3</v>
      </c>
      <c r="D7" s="7">
        <v>26.689254415119901</v>
      </c>
      <c r="E7" s="7">
        <v>8.4151282732783397</v>
      </c>
      <c r="F7" s="7">
        <v>0.52357206825152303</v>
      </c>
      <c r="G7" s="7">
        <v>20.358449051206001</v>
      </c>
      <c r="H7" s="7">
        <v>7.0177580757682998</v>
      </c>
      <c r="I7" s="7">
        <v>0.11620355027990301</v>
      </c>
      <c r="J7" s="7">
        <v>100</v>
      </c>
    </row>
    <row r="8" spans="1:10" ht="14.55" customHeight="1" x14ac:dyDescent="0.25">
      <c r="A8" s="4" t="s">
        <v>57</v>
      </c>
      <c r="B8" s="7">
        <v>35.990699690825302</v>
      </c>
      <c r="C8" s="7">
        <v>5.3599720007350997E-3</v>
      </c>
      <c r="D8" s="7">
        <v>27.0625521947292</v>
      </c>
      <c r="E8" s="7">
        <v>8.5221400709920196</v>
      </c>
      <c r="F8" s="7">
        <v>0.55287620666498005</v>
      </c>
      <c r="G8" s="7">
        <v>21.015069717934299</v>
      </c>
      <c r="H8" s="7">
        <v>6.7330997832569901</v>
      </c>
      <c r="I8" s="7">
        <v>0.11820236359635</v>
      </c>
      <c r="J8" s="7">
        <v>100</v>
      </c>
    </row>
    <row r="9" spans="1:10" ht="14.55" customHeight="1" x14ac:dyDescent="0.25">
      <c r="A9" s="4" t="s">
        <v>58</v>
      </c>
      <c r="B9" s="7">
        <v>33.990006691230498</v>
      </c>
      <c r="C9" s="7">
        <v>0.14937587373691</v>
      </c>
      <c r="D9" s="7">
        <v>27.210056638048801</v>
      </c>
      <c r="E9" s="7">
        <v>8.5748134235224498</v>
      </c>
      <c r="F9" s="7">
        <v>0.57158047756795705</v>
      </c>
      <c r="G9" s="7">
        <v>22.606812138131101</v>
      </c>
      <c r="H9" s="7">
        <v>6.7820550822484602</v>
      </c>
      <c r="I9" s="7">
        <v>0.11529967551387001</v>
      </c>
      <c r="J9" s="7">
        <v>100</v>
      </c>
    </row>
    <row r="10" spans="1:10" ht="14.55" customHeight="1" x14ac:dyDescent="0.25">
      <c r="A10" s="4" t="s">
        <v>59</v>
      </c>
      <c r="B10" s="7">
        <v>29.7779531415501</v>
      </c>
      <c r="C10" s="7">
        <v>25.571647875907601</v>
      </c>
      <c r="D10" s="7">
        <v>8.5665607386471798</v>
      </c>
      <c r="E10" s="7">
        <v>2.6878127777250498</v>
      </c>
      <c r="F10" s="7">
        <v>0.16644851582280501</v>
      </c>
      <c r="G10" s="7">
        <v>26.331384310993801</v>
      </c>
      <c r="H10" s="7">
        <v>6.7815185349527001</v>
      </c>
      <c r="I10" s="7">
        <v>0.11667410440069199</v>
      </c>
      <c r="J10" s="7">
        <v>100</v>
      </c>
    </row>
    <row r="11" spans="1:10" ht="14.55" customHeight="1" x14ac:dyDescent="0.25">
      <c r="A11" s="4" t="s">
        <v>60</v>
      </c>
      <c r="B11" s="7">
        <v>25.615801712805599</v>
      </c>
      <c r="C11" s="7">
        <v>37.669679563916603</v>
      </c>
      <c r="D11" s="7"/>
      <c r="E11" s="7"/>
      <c r="F11" s="7"/>
      <c r="G11" s="7">
        <v>28.630361872414099</v>
      </c>
      <c r="H11" s="7">
        <v>7.9763184318302098</v>
      </c>
      <c r="I11" s="7">
        <v>0.107838419033464</v>
      </c>
      <c r="J11" s="7">
        <v>100</v>
      </c>
    </row>
    <row r="12" spans="1:10" ht="14.55" customHeight="1" x14ac:dyDescent="0.25">
      <c r="A12" s="4" t="s">
        <v>61</v>
      </c>
      <c r="B12" s="7">
        <v>19.934912019955501</v>
      </c>
      <c r="C12" s="7">
        <v>35.825222575422202</v>
      </c>
      <c r="D12" s="7"/>
      <c r="E12" s="7"/>
      <c r="F12" s="7"/>
      <c r="G12" s="7">
        <v>25.144048473336198</v>
      </c>
      <c r="H12" s="7">
        <v>18.9759256028427</v>
      </c>
      <c r="I12" s="7">
        <v>0.11989132844344801</v>
      </c>
      <c r="J12" s="7">
        <v>100</v>
      </c>
    </row>
    <row r="13" spans="1:10" ht="14.55" customHeight="1" x14ac:dyDescent="0.25">
      <c r="A13" s="4" t="s">
        <v>62</v>
      </c>
      <c r="B13" s="7">
        <v>32.579572650935802</v>
      </c>
      <c r="C13" s="7">
        <v>35.165370700116299</v>
      </c>
      <c r="D13" s="7"/>
      <c r="E13" s="7"/>
      <c r="F13" s="7"/>
      <c r="G13" s="7">
        <v>26.346592811594899</v>
      </c>
      <c r="H13" s="7">
        <v>5.78564177621314</v>
      </c>
      <c r="I13" s="7">
        <v>0.12282206113992</v>
      </c>
      <c r="J13" s="7">
        <v>100</v>
      </c>
    </row>
    <row r="14" spans="1:10" x14ac:dyDescent="0.25">
      <c r="A14" s="4"/>
      <c r="B14" s="7"/>
      <c r="C14" s="7"/>
      <c r="D14" s="7"/>
      <c r="E14" s="7"/>
      <c r="F14" s="7"/>
      <c r="G14" s="7"/>
      <c r="H14" s="7"/>
      <c r="I14" s="7"/>
      <c r="J14" s="7"/>
    </row>
    <row r="15" spans="1:10" x14ac:dyDescent="0.25">
      <c r="A15" s="4"/>
      <c r="B15" s="7"/>
      <c r="C15" s="7"/>
      <c r="D15" s="7"/>
      <c r="E15" s="7"/>
      <c r="F15" s="7"/>
      <c r="G15" s="7"/>
      <c r="H15" s="7"/>
      <c r="I15" s="7"/>
      <c r="J15" s="7"/>
    </row>
    <row r="16" spans="1:10" x14ac:dyDescent="0.25">
      <c r="A16" s="4"/>
      <c r="B16" s="7"/>
      <c r="C16" s="7"/>
      <c r="D16" s="7"/>
      <c r="E16" s="7"/>
      <c r="F16" s="7"/>
      <c r="G16" s="7"/>
      <c r="H16" s="7"/>
      <c r="I16" s="7"/>
      <c r="J16" s="7"/>
    </row>
    <row r="17" spans="1:10" x14ac:dyDescent="0.25">
      <c r="A17" s="4"/>
      <c r="B17" s="7"/>
      <c r="C17" s="7"/>
      <c r="D17" s="7"/>
      <c r="E17" s="7"/>
      <c r="F17" s="7"/>
      <c r="G17" s="7"/>
      <c r="H17" s="7"/>
      <c r="I17" s="7"/>
      <c r="J17" s="7"/>
    </row>
    <row r="18" spans="1:10" x14ac:dyDescent="0.25">
      <c r="A18" s="4"/>
      <c r="B18" s="7"/>
      <c r="C18" s="7"/>
      <c r="D18" s="7"/>
      <c r="E18" s="7"/>
      <c r="F18" s="7"/>
      <c r="G18" s="7"/>
      <c r="H18" s="7"/>
      <c r="I18" s="7"/>
      <c r="J18" s="7"/>
    </row>
    <row r="19" spans="1:10" x14ac:dyDescent="0.25">
      <c r="A19" s="4"/>
      <c r="B19" s="7"/>
      <c r="C19" s="7"/>
      <c r="D19" s="7"/>
      <c r="E19" s="7"/>
      <c r="F19" s="7"/>
      <c r="G19" s="7"/>
      <c r="H19" s="7"/>
      <c r="I19" s="7"/>
      <c r="J19" s="7"/>
    </row>
  </sheetData>
  <pageMargins left="0.7" right="0.7" top="0.75" bottom="0.75" header="0.3" footer="0.3"/>
  <pageSetup paperSize="9" orientation="portrait" horizontalDpi="300" verticalDpi="300"/>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110"/>
  <sheetViews>
    <sheetView showGridLines="0" workbookViewId="0"/>
  </sheetViews>
  <sheetFormatPr defaultColWidth="11.5546875" defaultRowHeight="13.2" x14ac:dyDescent="0.25"/>
  <cols>
    <col min="1" max="1" width="20.6640625" customWidth="1"/>
    <col min="2" max="2" width="60.6640625" customWidth="1"/>
    <col min="3" max="10" width="14.6640625" customWidth="1"/>
  </cols>
  <sheetData>
    <row r="1" spans="1:10" ht="14.55" customHeight="1" x14ac:dyDescent="0.25">
      <c r="A1" s="1" t="s">
        <v>238</v>
      </c>
    </row>
    <row r="2" spans="1:10" ht="28.95" customHeight="1" x14ac:dyDescent="0.25">
      <c r="A2" s="1" t="s">
        <v>42</v>
      </c>
    </row>
    <row r="3" spans="1:10" ht="14.55" customHeight="1" x14ac:dyDescent="0.25">
      <c r="A3" t="s">
        <v>43</v>
      </c>
    </row>
    <row r="4" spans="1:10" ht="14.55" customHeight="1" x14ac:dyDescent="0.25">
      <c r="A4" t="s">
        <v>95</v>
      </c>
    </row>
    <row r="5" spans="1:10" ht="14.55" customHeight="1" x14ac:dyDescent="0.25">
      <c r="A5" t="s">
        <v>239</v>
      </c>
    </row>
    <row r="6" spans="1:10" ht="28.95" customHeight="1" x14ac:dyDescent="0.25">
      <c r="A6" s="3" t="s">
        <v>3</v>
      </c>
      <c r="B6" s="3" t="s">
        <v>17</v>
      </c>
      <c r="C6" s="5" t="s">
        <v>46</v>
      </c>
      <c r="D6" s="5" t="s">
        <v>47</v>
      </c>
      <c r="E6" s="5" t="s">
        <v>48</v>
      </c>
      <c r="F6" s="5" t="s">
        <v>49</v>
      </c>
      <c r="G6" s="5" t="s">
        <v>50</v>
      </c>
      <c r="H6" s="5" t="s">
        <v>51</v>
      </c>
      <c r="I6" s="5" t="s">
        <v>52</v>
      </c>
      <c r="J6" s="5" t="s">
        <v>55</v>
      </c>
    </row>
    <row r="7" spans="1:10" ht="14.55" customHeight="1" x14ac:dyDescent="0.25">
      <c r="A7" s="4" t="s">
        <v>56</v>
      </c>
      <c r="B7" s="4" t="s">
        <v>114</v>
      </c>
      <c r="C7" s="9">
        <v>6564398.5999999996</v>
      </c>
      <c r="D7" s="9">
        <v>195.6</v>
      </c>
      <c r="E7" s="9">
        <v>4127191.2</v>
      </c>
      <c r="F7" s="9">
        <v>1687022.9</v>
      </c>
      <c r="G7" s="9">
        <v>84165.5</v>
      </c>
      <c r="H7" s="9">
        <v>4806342.8</v>
      </c>
      <c r="I7" s="9">
        <v>638499.19999999995</v>
      </c>
      <c r="J7" s="9">
        <v>17907815.800000001</v>
      </c>
    </row>
    <row r="8" spans="1:10" ht="14.55" customHeight="1" x14ac:dyDescent="0.25">
      <c r="A8" s="4" t="s">
        <v>56</v>
      </c>
      <c r="B8" s="4" t="s">
        <v>109</v>
      </c>
      <c r="C8" s="9">
        <v>308421974.30000001</v>
      </c>
      <c r="D8" s="9">
        <v>20032.099999999999</v>
      </c>
      <c r="E8" s="9">
        <v>248721456</v>
      </c>
      <c r="F8" s="9">
        <v>107090270.7</v>
      </c>
      <c r="G8" s="9">
        <v>2820443.9</v>
      </c>
      <c r="H8" s="9">
        <v>249666154.80000001</v>
      </c>
      <c r="I8" s="9">
        <v>48309098.899999999</v>
      </c>
      <c r="J8" s="9">
        <v>965049430.70000005</v>
      </c>
    </row>
    <row r="9" spans="1:10" ht="14.55" customHeight="1" x14ac:dyDescent="0.25">
      <c r="A9" s="4" t="s">
        <v>56</v>
      </c>
      <c r="B9" s="4" t="s">
        <v>98</v>
      </c>
      <c r="C9" s="9">
        <v>255975075.5</v>
      </c>
      <c r="D9" s="9">
        <v>10494.2</v>
      </c>
      <c r="E9" s="9">
        <v>135666080.30000001</v>
      </c>
      <c r="F9" s="9">
        <v>68956797.200000003</v>
      </c>
      <c r="G9" s="9">
        <v>920036.6</v>
      </c>
      <c r="H9" s="9">
        <v>25967102.699999999</v>
      </c>
      <c r="I9" s="9">
        <v>17072172.100000001</v>
      </c>
      <c r="J9" s="9">
        <v>504567758.60000002</v>
      </c>
    </row>
    <row r="10" spans="1:10" ht="14.55" customHeight="1" x14ac:dyDescent="0.25">
      <c r="A10" s="4" t="s">
        <v>56</v>
      </c>
      <c r="B10" s="4" t="s">
        <v>115</v>
      </c>
      <c r="C10" s="9">
        <v>3024733.6</v>
      </c>
      <c r="D10" s="9">
        <v>260.8</v>
      </c>
      <c r="E10" s="9">
        <v>3889773.6</v>
      </c>
      <c r="F10" s="9">
        <v>931341.7</v>
      </c>
      <c r="G10" s="9">
        <v>62981.3</v>
      </c>
      <c r="H10" s="9">
        <v>5778345.0999999996</v>
      </c>
      <c r="I10" s="9">
        <v>1087649.5</v>
      </c>
      <c r="J10" s="9">
        <v>14775085.6</v>
      </c>
    </row>
    <row r="11" spans="1:10" ht="14.55" customHeight="1" x14ac:dyDescent="0.25">
      <c r="A11" s="4" t="s">
        <v>56</v>
      </c>
      <c r="B11" s="4" t="s">
        <v>117</v>
      </c>
      <c r="C11" s="9">
        <v>1963345.4</v>
      </c>
      <c r="D11" s="9">
        <v>453.3</v>
      </c>
      <c r="E11" s="9">
        <v>4120976.4</v>
      </c>
      <c r="F11" s="9">
        <v>1441430.2</v>
      </c>
      <c r="G11" s="9">
        <v>79440.600000000006</v>
      </c>
      <c r="H11" s="9">
        <v>8936533.5999999996</v>
      </c>
      <c r="I11" s="9">
        <v>1054888.6000000001</v>
      </c>
      <c r="J11" s="9">
        <v>17597068.100000001</v>
      </c>
    </row>
    <row r="12" spans="1:10" ht="14.55" customHeight="1" x14ac:dyDescent="0.25">
      <c r="A12" s="4" t="s">
        <v>56</v>
      </c>
      <c r="B12" s="4" t="s">
        <v>118</v>
      </c>
      <c r="C12" s="9">
        <v>391776.2</v>
      </c>
      <c r="D12" s="9"/>
      <c r="E12" s="9">
        <v>525370.6</v>
      </c>
      <c r="F12" s="9">
        <v>199218.7</v>
      </c>
      <c r="G12" s="9">
        <v>8338.5</v>
      </c>
      <c r="H12" s="9">
        <v>1437455</v>
      </c>
      <c r="I12" s="9">
        <v>96070.6</v>
      </c>
      <c r="J12" s="9">
        <v>2658229.6</v>
      </c>
    </row>
    <row r="13" spans="1:10" ht="14.55" customHeight="1" x14ac:dyDescent="0.25">
      <c r="A13" s="4" t="s">
        <v>56</v>
      </c>
      <c r="B13" s="4" t="s">
        <v>116</v>
      </c>
      <c r="C13" s="9">
        <v>160921.60000000001</v>
      </c>
      <c r="D13" s="9">
        <v>648.9</v>
      </c>
      <c r="E13" s="9">
        <v>552020.1</v>
      </c>
      <c r="F13" s="9">
        <v>157560.9</v>
      </c>
      <c r="G13" s="9">
        <v>14893.7</v>
      </c>
      <c r="H13" s="9">
        <v>1348010.2</v>
      </c>
      <c r="I13" s="9">
        <v>342350.2</v>
      </c>
      <c r="J13" s="9">
        <v>2576405.6</v>
      </c>
    </row>
    <row r="14" spans="1:10" ht="14.55" customHeight="1" x14ac:dyDescent="0.25">
      <c r="A14" s="4" t="s">
        <v>56</v>
      </c>
      <c r="B14" s="4" t="s">
        <v>110</v>
      </c>
      <c r="C14" s="9">
        <v>1252649.7</v>
      </c>
      <c r="D14" s="9">
        <v>1096</v>
      </c>
      <c r="E14" s="9">
        <v>2612629.4</v>
      </c>
      <c r="F14" s="9">
        <v>852360.1</v>
      </c>
      <c r="G14" s="9">
        <v>29431.200000000001</v>
      </c>
      <c r="H14" s="9">
        <v>5505104.9000000004</v>
      </c>
      <c r="I14" s="9">
        <v>617395.69999999995</v>
      </c>
      <c r="J14" s="9">
        <v>10870667</v>
      </c>
    </row>
    <row r="15" spans="1:10" ht="14.55" customHeight="1" x14ac:dyDescent="0.25">
      <c r="A15" s="4" t="s">
        <v>56</v>
      </c>
      <c r="B15" s="4" t="s">
        <v>112</v>
      </c>
      <c r="C15" s="9">
        <v>341719</v>
      </c>
      <c r="D15" s="9">
        <v>195.6</v>
      </c>
      <c r="E15" s="9">
        <v>888136</v>
      </c>
      <c r="F15" s="9">
        <v>337477.4</v>
      </c>
      <c r="G15" s="9">
        <v>17350.099999999999</v>
      </c>
      <c r="H15" s="9">
        <v>1942888</v>
      </c>
      <c r="I15" s="9">
        <v>281627.40000000002</v>
      </c>
      <c r="J15" s="9">
        <v>3809393.5</v>
      </c>
    </row>
    <row r="16" spans="1:10" ht="14.55" customHeight="1" x14ac:dyDescent="0.25">
      <c r="A16" s="4" t="s">
        <v>56</v>
      </c>
      <c r="B16" s="4" t="s">
        <v>113</v>
      </c>
      <c r="C16" s="9">
        <v>3114053.3</v>
      </c>
      <c r="D16" s="9">
        <v>1819.4</v>
      </c>
      <c r="E16" s="9">
        <v>7200315.5</v>
      </c>
      <c r="F16" s="9">
        <v>2313681.4</v>
      </c>
      <c r="G16" s="9">
        <v>76593.899999999994</v>
      </c>
      <c r="H16" s="9">
        <v>15814998</v>
      </c>
      <c r="I16" s="9">
        <v>1619986.7</v>
      </c>
      <c r="J16" s="9">
        <v>30141448.199999999</v>
      </c>
    </row>
    <row r="17" spans="1:10" ht="14.55" customHeight="1" x14ac:dyDescent="0.25">
      <c r="A17" s="4" t="s">
        <v>56</v>
      </c>
      <c r="B17" s="4" t="s">
        <v>120</v>
      </c>
      <c r="C17" s="9">
        <v>4057573.9</v>
      </c>
      <c r="D17" s="9">
        <v>385</v>
      </c>
      <c r="E17" s="9">
        <v>6558190.4000000004</v>
      </c>
      <c r="F17" s="9">
        <v>2314583.2999999998</v>
      </c>
      <c r="G17" s="9">
        <v>208259.6</v>
      </c>
      <c r="H17" s="9">
        <v>11651969.199999999</v>
      </c>
      <c r="I17" s="9">
        <v>1460361.6</v>
      </c>
      <c r="J17" s="9">
        <v>26251323</v>
      </c>
    </row>
    <row r="18" spans="1:10" ht="14.55" customHeight="1" x14ac:dyDescent="0.25">
      <c r="A18" s="4" t="s">
        <v>56</v>
      </c>
      <c r="B18" s="4" t="s">
        <v>119</v>
      </c>
      <c r="C18" s="9">
        <v>35217.1</v>
      </c>
      <c r="D18" s="9">
        <v>909.7</v>
      </c>
      <c r="E18" s="9">
        <v>141785.4</v>
      </c>
      <c r="F18" s="9">
        <v>54192.5</v>
      </c>
      <c r="G18" s="9">
        <v>4860.8</v>
      </c>
      <c r="H18" s="9">
        <v>472329.3</v>
      </c>
      <c r="I18" s="9">
        <v>9464.6</v>
      </c>
      <c r="J18" s="9">
        <v>718759.4</v>
      </c>
    </row>
    <row r="19" spans="1:10" ht="14.55" customHeight="1" x14ac:dyDescent="0.25">
      <c r="A19" s="4" t="s">
        <v>56</v>
      </c>
      <c r="B19" s="4" t="s">
        <v>122</v>
      </c>
      <c r="C19" s="9">
        <v>6377733.4000000004</v>
      </c>
      <c r="D19" s="9">
        <v>254.6</v>
      </c>
      <c r="E19" s="9">
        <v>15333129.300000001</v>
      </c>
      <c r="F19" s="9">
        <v>4784161.0999999996</v>
      </c>
      <c r="G19" s="9">
        <v>67945.2</v>
      </c>
      <c r="H19" s="9">
        <v>35472469.600000001</v>
      </c>
      <c r="I19" s="9">
        <v>2994012.9</v>
      </c>
      <c r="J19" s="9">
        <v>65029706.100000001</v>
      </c>
    </row>
    <row r="20" spans="1:10" ht="14.55" customHeight="1" x14ac:dyDescent="0.25">
      <c r="A20" s="4" t="s">
        <v>56</v>
      </c>
      <c r="B20" s="4" t="s">
        <v>111</v>
      </c>
      <c r="C20" s="9">
        <v>25162777</v>
      </c>
      <c r="D20" s="9">
        <v>3319</v>
      </c>
      <c r="E20" s="9">
        <v>67105857.799999997</v>
      </c>
      <c r="F20" s="9">
        <v>23060443.300000001</v>
      </c>
      <c r="G20" s="9">
        <v>1246146.8999999999</v>
      </c>
      <c r="H20" s="9">
        <v>130532606.40000001</v>
      </c>
      <c r="I20" s="9">
        <v>21034619.800000001</v>
      </c>
      <c r="J20" s="9">
        <v>268145770.19999999</v>
      </c>
    </row>
    <row r="21" spans="1:10" ht="14.55" customHeight="1" x14ac:dyDescent="0.25">
      <c r="A21" s="4" t="s">
        <v>57</v>
      </c>
      <c r="B21" s="4" t="s">
        <v>114</v>
      </c>
      <c r="C21" s="9">
        <v>5608415.5999999996</v>
      </c>
      <c r="D21" s="9">
        <v>1170.5</v>
      </c>
      <c r="E21" s="9">
        <v>3601954.2</v>
      </c>
      <c r="F21" s="9">
        <v>1367630.3</v>
      </c>
      <c r="G21" s="9">
        <v>75464.899999999994</v>
      </c>
      <c r="H21" s="9">
        <v>4422030.9000000004</v>
      </c>
      <c r="I21" s="9">
        <v>541744.6</v>
      </c>
      <c r="J21" s="9">
        <v>15618411</v>
      </c>
    </row>
    <row r="22" spans="1:10" ht="14.55" customHeight="1" x14ac:dyDescent="0.25">
      <c r="A22" s="4" t="s">
        <v>57</v>
      </c>
      <c r="B22" s="4" t="s">
        <v>109</v>
      </c>
      <c r="C22" s="9">
        <v>283283878.39999998</v>
      </c>
      <c r="D22" s="9">
        <v>92879.4</v>
      </c>
      <c r="E22" s="9">
        <v>233506785.90000001</v>
      </c>
      <c r="F22" s="9">
        <v>93668546.200000003</v>
      </c>
      <c r="G22" s="9">
        <v>2713385.8</v>
      </c>
      <c r="H22" s="9">
        <v>238928272.80000001</v>
      </c>
      <c r="I22" s="9">
        <v>43797990.399999999</v>
      </c>
      <c r="J22" s="9">
        <v>895991738.89999998</v>
      </c>
    </row>
    <row r="23" spans="1:10" ht="14.55" customHeight="1" x14ac:dyDescent="0.25">
      <c r="A23" s="4" t="s">
        <v>57</v>
      </c>
      <c r="B23" s="4" t="s">
        <v>98</v>
      </c>
      <c r="C23" s="9">
        <v>234525834</v>
      </c>
      <c r="D23" s="9">
        <v>46354.3</v>
      </c>
      <c r="E23" s="9">
        <v>126643712.09999999</v>
      </c>
      <c r="F23" s="9">
        <v>58415838.600000001</v>
      </c>
      <c r="G23" s="9">
        <v>862990.1</v>
      </c>
      <c r="H23" s="9">
        <v>24583819.399999999</v>
      </c>
      <c r="I23" s="9">
        <v>15192204.5</v>
      </c>
      <c r="J23" s="9">
        <v>460270753</v>
      </c>
    </row>
    <row r="24" spans="1:10" ht="14.55" customHeight="1" x14ac:dyDescent="0.25">
      <c r="A24" s="4" t="s">
        <v>57</v>
      </c>
      <c r="B24" s="4" t="s">
        <v>115</v>
      </c>
      <c r="C24" s="9">
        <v>2748239.8</v>
      </c>
      <c r="D24" s="9">
        <v>456.4</v>
      </c>
      <c r="E24" s="9">
        <v>3516102.3</v>
      </c>
      <c r="F24" s="9">
        <v>824918.7</v>
      </c>
      <c r="G24" s="9">
        <v>59288.6</v>
      </c>
      <c r="H24" s="9">
        <v>5454507.7000000002</v>
      </c>
      <c r="I24" s="9">
        <v>946978.9</v>
      </c>
      <c r="J24" s="9">
        <v>13550492.4</v>
      </c>
    </row>
    <row r="25" spans="1:10" ht="14.55" customHeight="1" x14ac:dyDescent="0.25">
      <c r="A25" s="4" t="s">
        <v>57</v>
      </c>
      <c r="B25" s="4" t="s">
        <v>117</v>
      </c>
      <c r="C25" s="9">
        <v>1751305.9</v>
      </c>
      <c r="D25" s="9">
        <v>1881.5</v>
      </c>
      <c r="E25" s="9">
        <v>3804632.9</v>
      </c>
      <c r="F25" s="9">
        <v>1305792.1000000001</v>
      </c>
      <c r="G25" s="9">
        <v>71238.3</v>
      </c>
      <c r="H25" s="9">
        <v>8333414</v>
      </c>
      <c r="I25" s="9">
        <v>919422.6</v>
      </c>
      <c r="J25" s="9">
        <v>16187687.300000001</v>
      </c>
    </row>
    <row r="26" spans="1:10" ht="14.55" customHeight="1" x14ac:dyDescent="0.25">
      <c r="A26" s="4" t="s">
        <v>57</v>
      </c>
      <c r="B26" s="4" t="s">
        <v>118</v>
      </c>
      <c r="C26" s="9">
        <v>383684.4</v>
      </c>
      <c r="D26" s="9">
        <v>65.2</v>
      </c>
      <c r="E26" s="9">
        <v>538078.1</v>
      </c>
      <c r="F26" s="9">
        <v>198278</v>
      </c>
      <c r="G26" s="9">
        <v>7740.6</v>
      </c>
      <c r="H26" s="9">
        <v>1467746.3</v>
      </c>
      <c r="I26" s="9">
        <v>96839.2</v>
      </c>
      <c r="J26" s="9">
        <v>2692431.8</v>
      </c>
    </row>
    <row r="27" spans="1:10" ht="14.55" customHeight="1" x14ac:dyDescent="0.25">
      <c r="A27" s="4" t="s">
        <v>57</v>
      </c>
      <c r="B27" s="4" t="s">
        <v>116</v>
      </c>
      <c r="C27" s="9">
        <v>160832.20000000001</v>
      </c>
      <c r="D27" s="9">
        <v>4427.3999999999996</v>
      </c>
      <c r="E27" s="9">
        <v>546467</v>
      </c>
      <c r="F27" s="9">
        <v>161367.79999999999</v>
      </c>
      <c r="G27" s="9">
        <v>13825.1</v>
      </c>
      <c r="H27" s="9">
        <v>1309837.1000000001</v>
      </c>
      <c r="I27" s="9">
        <v>330548.8</v>
      </c>
      <c r="J27" s="9">
        <v>2527305.4</v>
      </c>
    </row>
    <row r="28" spans="1:10" ht="14.55" customHeight="1" x14ac:dyDescent="0.25">
      <c r="A28" s="4" t="s">
        <v>57</v>
      </c>
      <c r="B28" s="4" t="s">
        <v>110</v>
      </c>
      <c r="C28" s="9">
        <v>1901676.5</v>
      </c>
      <c r="D28" s="9">
        <v>3638.8</v>
      </c>
      <c r="E28" s="9">
        <v>4105559.8</v>
      </c>
      <c r="F28" s="9">
        <v>1338127.3</v>
      </c>
      <c r="G28" s="9">
        <v>48664.800000000003</v>
      </c>
      <c r="H28" s="9">
        <v>8942331</v>
      </c>
      <c r="I28" s="9">
        <v>993340.4</v>
      </c>
      <c r="J28" s="9">
        <v>17333338.600000001</v>
      </c>
    </row>
    <row r="29" spans="1:10" ht="14.55" customHeight="1" x14ac:dyDescent="0.25">
      <c r="A29" s="4" t="s">
        <v>57</v>
      </c>
      <c r="B29" s="4" t="s">
        <v>112</v>
      </c>
      <c r="C29" s="9">
        <v>410799.3</v>
      </c>
      <c r="D29" s="9">
        <v>841.4</v>
      </c>
      <c r="E29" s="9">
        <v>1144433.3</v>
      </c>
      <c r="F29" s="9">
        <v>418324.7</v>
      </c>
      <c r="G29" s="9">
        <v>23337.3</v>
      </c>
      <c r="H29" s="9">
        <v>2555576.7000000002</v>
      </c>
      <c r="I29" s="9">
        <v>349952.9</v>
      </c>
      <c r="J29" s="9">
        <v>4903265.5999999996</v>
      </c>
    </row>
    <row r="30" spans="1:10" ht="14.55" customHeight="1" x14ac:dyDescent="0.25">
      <c r="A30" s="4" t="s">
        <v>57</v>
      </c>
      <c r="B30" s="4" t="s">
        <v>113</v>
      </c>
      <c r="C30" s="9">
        <v>4818524.5</v>
      </c>
      <c r="D30" s="9">
        <v>12139.7</v>
      </c>
      <c r="E30" s="9">
        <v>11957701.4</v>
      </c>
      <c r="F30" s="9">
        <v>3899681.5</v>
      </c>
      <c r="G30" s="9">
        <v>127380.5</v>
      </c>
      <c r="H30" s="9">
        <v>25405842.600000001</v>
      </c>
      <c r="I30" s="9">
        <v>2896666.3</v>
      </c>
      <c r="J30" s="9">
        <v>49117936.5</v>
      </c>
    </row>
    <row r="31" spans="1:10" ht="14.55" customHeight="1" x14ac:dyDescent="0.25">
      <c r="A31" s="4" t="s">
        <v>57</v>
      </c>
      <c r="B31" s="4" t="s">
        <v>120</v>
      </c>
      <c r="C31" s="9">
        <v>3742639.5</v>
      </c>
      <c r="D31" s="9">
        <v>1291.5999999999999</v>
      </c>
      <c r="E31" s="9">
        <v>5996987.7999999998</v>
      </c>
      <c r="F31" s="9">
        <v>2033482.2</v>
      </c>
      <c r="G31" s="9">
        <v>193768.5</v>
      </c>
      <c r="H31" s="9">
        <v>11134409.300000001</v>
      </c>
      <c r="I31" s="9">
        <v>1288988.1000000001</v>
      </c>
      <c r="J31" s="9">
        <v>24391567</v>
      </c>
    </row>
    <row r="32" spans="1:10" ht="14.55" customHeight="1" x14ac:dyDescent="0.25">
      <c r="A32" s="4" t="s">
        <v>57</v>
      </c>
      <c r="B32" s="4" t="s">
        <v>119</v>
      </c>
      <c r="C32" s="9">
        <v>1951088.3</v>
      </c>
      <c r="D32" s="9">
        <v>2657.7</v>
      </c>
      <c r="E32" s="9">
        <v>5309752.0999999996</v>
      </c>
      <c r="F32" s="9">
        <v>1398509.2</v>
      </c>
      <c r="G32" s="9">
        <v>101391</v>
      </c>
      <c r="H32" s="9">
        <v>9022003.1999999993</v>
      </c>
      <c r="I32" s="9">
        <v>1036845</v>
      </c>
      <c r="J32" s="9">
        <v>18822246.5</v>
      </c>
    </row>
    <row r="33" spans="1:10" ht="14.55" customHeight="1" x14ac:dyDescent="0.25">
      <c r="A33" s="4" t="s">
        <v>57</v>
      </c>
      <c r="B33" s="4" t="s">
        <v>122</v>
      </c>
      <c r="C33" s="9">
        <v>5800632.2000000002</v>
      </c>
      <c r="D33" s="9">
        <v>2337.9</v>
      </c>
      <c r="E33" s="9">
        <v>14075027</v>
      </c>
      <c r="F33" s="9">
        <v>4349976.0999999996</v>
      </c>
      <c r="G33" s="9">
        <v>62756.4</v>
      </c>
      <c r="H33" s="9">
        <v>32057980.300000001</v>
      </c>
      <c r="I33" s="9">
        <v>2662858</v>
      </c>
      <c r="J33" s="9">
        <v>59011567.899999999</v>
      </c>
    </row>
    <row r="34" spans="1:10" ht="14.55" customHeight="1" x14ac:dyDescent="0.25">
      <c r="A34" s="4" t="s">
        <v>57</v>
      </c>
      <c r="B34" s="4" t="s">
        <v>111</v>
      </c>
      <c r="C34" s="9">
        <v>19480206.199999999</v>
      </c>
      <c r="D34" s="9">
        <v>15617</v>
      </c>
      <c r="E34" s="9">
        <v>52266377.899999999</v>
      </c>
      <c r="F34" s="9">
        <v>17956619.699999999</v>
      </c>
      <c r="G34" s="9">
        <v>1065539.7</v>
      </c>
      <c r="H34" s="9">
        <v>104238774.3</v>
      </c>
      <c r="I34" s="9">
        <v>16541601.1</v>
      </c>
      <c r="J34" s="9">
        <v>211564735.90000001</v>
      </c>
    </row>
    <row r="35" spans="1:10" ht="14.55" customHeight="1" x14ac:dyDescent="0.25">
      <c r="A35" s="4" t="s">
        <v>58</v>
      </c>
      <c r="B35" s="4" t="s">
        <v>114</v>
      </c>
      <c r="C35" s="9">
        <v>4786272.8</v>
      </c>
      <c r="D35" s="9">
        <v>14058.4</v>
      </c>
      <c r="E35" s="9">
        <v>3382864.4</v>
      </c>
      <c r="F35" s="9">
        <v>1146855.8999999999</v>
      </c>
      <c r="G35" s="9">
        <v>72324.399999999994</v>
      </c>
      <c r="H35" s="9">
        <v>4021702.5</v>
      </c>
      <c r="I35" s="9">
        <v>520333.4</v>
      </c>
      <c r="J35" s="9">
        <v>13944411.800000001</v>
      </c>
    </row>
    <row r="36" spans="1:10" ht="14.55" customHeight="1" x14ac:dyDescent="0.25">
      <c r="A36" s="4" t="s">
        <v>58</v>
      </c>
      <c r="B36" s="4" t="s">
        <v>109</v>
      </c>
      <c r="C36" s="9">
        <v>251322982.5</v>
      </c>
      <c r="D36" s="9">
        <v>1235781.8</v>
      </c>
      <c r="E36" s="9">
        <v>225462006</v>
      </c>
      <c r="F36" s="9">
        <v>83482737.200000003</v>
      </c>
      <c r="G36" s="9">
        <v>2631402.1</v>
      </c>
      <c r="H36" s="9">
        <v>239289059.09999999</v>
      </c>
      <c r="I36" s="9">
        <v>42054452.799999997</v>
      </c>
      <c r="J36" s="9">
        <v>845478421.5</v>
      </c>
    </row>
    <row r="37" spans="1:10" ht="14.55" customHeight="1" x14ac:dyDescent="0.25">
      <c r="A37" s="4" t="s">
        <v>58</v>
      </c>
      <c r="B37" s="4" t="s">
        <v>98</v>
      </c>
      <c r="C37" s="9">
        <v>207307958</v>
      </c>
      <c r="D37" s="9">
        <v>643134</v>
      </c>
      <c r="E37" s="9">
        <v>123311573.09999999</v>
      </c>
      <c r="F37" s="9">
        <v>50863767.399999999</v>
      </c>
      <c r="G37" s="9">
        <v>804082.4</v>
      </c>
      <c r="H37" s="9">
        <v>22155183.5</v>
      </c>
      <c r="I37" s="9">
        <v>14188160.4</v>
      </c>
      <c r="J37" s="9">
        <v>419273858.80000001</v>
      </c>
    </row>
    <row r="38" spans="1:10" ht="14.55" customHeight="1" x14ac:dyDescent="0.25">
      <c r="A38" s="4" t="s">
        <v>58</v>
      </c>
      <c r="B38" s="4" t="s">
        <v>115</v>
      </c>
      <c r="C38" s="9">
        <v>2533881</v>
      </c>
      <c r="D38" s="9">
        <v>12121</v>
      </c>
      <c r="E38" s="9">
        <v>3375755.2</v>
      </c>
      <c r="F38" s="9">
        <v>728039.6</v>
      </c>
      <c r="G38" s="9">
        <v>57088.6</v>
      </c>
      <c r="H38" s="9">
        <v>5546246.5</v>
      </c>
      <c r="I38" s="9">
        <v>938084.4</v>
      </c>
      <c r="J38" s="9">
        <v>13191216.300000001</v>
      </c>
    </row>
    <row r="39" spans="1:10" ht="14.55" customHeight="1" x14ac:dyDescent="0.25">
      <c r="A39" s="4" t="s">
        <v>58</v>
      </c>
      <c r="B39" s="4" t="s">
        <v>117</v>
      </c>
      <c r="C39" s="9">
        <v>1625510.2</v>
      </c>
      <c r="D39" s="9">
        <v>18793.2</v>
      </c>
      <c r="E39" s="9">
        <v>3700369.4</v>
      </c>
      <c r="F39" s="9">
        <v>1257158</v>
      </c>
      <c r="G39" s="9">
        <v>77954.5</v>
      </c>
      <c r="H39" s="9">
        <v>8706990.5</v>
      </c>
      <c r="I39" s="9">
        <v>932770.8</v>
      </c>
      <c r="J39" s="9">
        <v>16319546.6</v>
      </c>
    </row>
    <row r="40" spans="1:10" ht="14.55" customHeight="1" x14ac:dyDescent="0.25">
      <c r="A40" s="4" t="s">
        <v>58</v>
      </c>
      <c r="B40" s="4" t="s">
        <v>118</v>
      </c>
      <c r="C40" s="9">
        <v>373170.1</v>
      </c>
      <c r="D40" s="9">
        <v>2210.6</v>
      </c>
      <c r="E40" s="9">
        <v>561077.19999999995</v>
      </c>
      <c r="F40" s="9">
        <v>207150.8</v>
      </c>
      <c r="G40" s="9">
        <v>7961.6</v>
      </c>
      <c r="H40" s="9">
        <v>1613360</v>
      </c>
      <c r="I40" s="9">
        <v>102016.8</v>
      </c>
      <c r="J40" s="9">
        <v>2866947.1</v>
      </c>
    </row>
    <row r="41" spans="1:10" ht="14.55" customHeight="1" x14ac:dyDescent="0.25">
      <c r="A41" s="4" t="s">
        <v>58</v>
      </c>
      <c r="B41" s="4" t="s">
        <v>116</v>
      </c>
      <c r="C41" s="9">
        <v>104963.9</v>
      </c>
      <c r="D41" s="9">
        <v>28539</v>
      </c>
      <c r="E41" s="9">
        <v>409871.7</v>
      </c>
      <c r="F41" s="9">
        <v>104620.8</v>
      </c>
      <c r="G41" s="9">
        <v>7504.4</v>
      </c>
      <c r="H41" s="9">
        <v>1067040.1000000001</v>
      </c>
      <c r="I41" s="9">
        <v>260208.9</v>
      </c>
      <c r="J41" s="9">
        <v>1982748.8</v>
      </c>
    </row>
    <row r="42" spans="1:10" ht="14.55" customHeight="1" x14ac:dyDescent="0.25">
      <c r="A42" s="4" t="s">
        <v>58</v>
      </c>
      <c r="B42" s="4" t="s">
        <v>110</v>
      </c>
      <c r="C42" s="9">
        <v>2260850.5</v>
      </c>
      <c r="D42" s="9">
        <v>56578.2</v>
      </c>
      <c r="E42" s="9">
        <v>5426938.2999999998</v>
      </c>
      <c r="F42" s="9">
        <v>1670930.7</v>
      </c>
      <c r="G42" s="9">
        <v>68295.3</v>
      </c>
      <c r="H42" s="9">
        <v>11719894.199999999</v>
      </c>
      <c r="I42" s="9">
        <v>1340759.3</v>
      </c>
      <c r="J42" s="9">
        <v>22544246.5</v>
      </c>
    </row>
    <row r="43" spans="1:10" ht="14.55" customHeight="1" x14ac:dyDescent="0.25">
      <c r="A43" s="4" t="s">
        <v>58</v>
      </c>
      <c r="B43" s="4" t="s">
        <v>112</v>
      </c>
      <c r="C43" s="9">
        <v>432592.7</v>
      </c>
      <c r="D43" s="9">
        <v>9227.4</v>
      </c>
      <c r="E43" s="9">
        <v>1298245.3</v>
      </c>
      <c r="F43" s="9">
        <v>456895.2</v>
      </c>
      <c r="G43" s="9">
        <v>24677.4</v>
      </c>
      <c r="H43" s="9">
        <v>3000728.1</v>
      </c>
      <c r="I43" s="9">
        <v>403447.6</v>
      </c>
      <c r="J43" s="9">
        <v>5625813.7000000002</v>
      </c>
    </row>
    <row r="44" spans="1:10" ht="14.55" customHeight="1" x14ac:dyDescent="0.25">
      <c r="A44" s="4" t="s">
        <v>58</v>
      </c>
      <c r="B44" s="4" t="s">
        <v>113</v>
      </c>
      <c r="C44" s="9">
        <v>4747574.5999999996</v>
      </c>
      <c r="D44" s="9">
        <v>126531.8</v>
      </c>
      <c r="E44" s="9">
        <v>12438820.1</v>
      </c>
      <c r="F44" s="9">
        <v>4027312.8</v>
      </c>
      <c r="G44" s="9">
        <v>138376.20000000001</v>
      </c>
      <c r="H44" s="9">
        <v>28058353.199999999</v>
      </c>
      <c r="I44" s="9">
        <v>3242886.6</v>
      </c>
      <c r="J44" s="9">
        <v>52779855.299999997</v>
      </c>
    </row>
    <row r="45" spans="1:10" ht="14.55" customHeight="1" x14ac:dyDescent="0.25">
      <c r="A45" s="4" t="s">
        <v>58</v>
      </c>
      <c r="B45" s="4" t="s">
        <v>120</v>
      </c>
      <c r="C45" s="9">
        <v>3360817.5</v>
      </c>
      <c r="D45" s="9">
        <v>27539.3</v>
      </c>
      <c r="E45" s="9">
        <v>5561702.2000000002</v>
      </c>
      <c r="F45" s="9">
        <v>1763874.1</v>
      </c>
      <c r="G45" s="9">
        <v>184618.6</v>
      </c>
      <c r="H45" s="9">
        <v>11056491.9</v>
      </c>
      <c r="I45" s="9">
        <v>1242657.3</v>
      </c>
      <c r="J45" s="9">
        <v>23197700.899999999</v>
      </c>
    </row>
    <row r="46" spans="1:10" ht="14.55" customHeight="1" x14ac:dyDescent="0.25">
      <c r="A46" s="4" t="s">
        <v>58</v>
      </c>
      <c r="B46" s="4" t="s">
        <v>119</v>
      </c>
      <c r="C46" s="9">
        <v>3976369</v>
      </c>
      <c r="D46" s="9">
        <v>51334.3</v>
      </c>
      <c r="E46" s="9">
        <v>11086790.9</v>
      </c>
      <c r="F46" s="9">
        <v>2768829.2</v>
      </c>
      <c r="G46" s="9">
        <v>205142</v>
      </c>
      <c r="H46" s="9">
        <v>18288829.5</v>
      </c>
      <c r="I46" s="9">
        <v>2229475.4</v>
      </c>
      <c r="J46" s="9">
        <v>38606770.299999997</v>
      </c>
    </row>
    <row r="47" spans="1:10" ht="14.55" customHeight="1" x14ac:dyDescent="0.25">
      <c r="A47" s="4" t="s">
        <v>58</v>
      </c>
      <c r="B47" s="4" t="s">
        <v>122</v>
      </c>
      <c r="C47" s="9">
        <v>5258834.3</v>
      </c>
      <c r="D47" s="9">
        <v>36170.6</v>
      </c>
      <c r="E47" s="9">
        <v>13258969.699999999</v>
      </c>
      <c r="F47" s="9">
        <v>4252552.2</v>
      </c>
      <c r="G47" s="9">
        <v>59270.1</v>
      </c>
      <c r="H47" s="9">
        <v>32187967.800000001</v>
      </c>
      <c r="I47" s="9">
        <v>2556755.9</v>
      </c>
      <c r="J47" s="9">
        <v>57610520.600000001</v>
      </c>
    </row>
    <row r="48" spans="1:10" ht="14.55" customHeight="1" x14ac:dyDescent="0.25">
      <c r="A48" s="4" t="s">
        <v>58</v>
      </c>
      <c r="B48" s="4" t="s">
        <v>111</v>
      </c>
      <c r="C48" s="9">
        <v>14554187.9</v>
      </c>
      <c r="D48" s="9">
        <v>209544</v>
      </c>
      <c r="E48" s="9">
        <v>41649028.5</v>
      </c>
      <c r="F48" s="9">
        <v>14234750.5</v>
      </c>
      <c r="G48" s="9">
        <v>924106.6</v>
      </c>
      <c r="H48" s="9">
        <v>91866271.299999997</v>
      </c>
      <c r="I48" s="9">
        <v>14096896</v>
      </c>
      <c r="J48" s="9">
        <v>177534784.80000001</v>
      </c>
    </row>
    <row r="49" spans="1:10" ht="14.55" customHeight="1" x14ac:dyDescent="0.25">
      <c r="A49" s="4" t="s">
        <v>59</v>
      </c>
      <c r="B49" s="4" t="s">
        <v>114</v>
      </c>
      <c r="C49" s="9">
        <v>3915962.6</v>
      </c>
      <c r="D49" s="9">
        <v>2729380.8</v>
      </c>
      <c r="E49" s="9">
        <v>1042156.8</v>
      </c>
      <c r="F49" s="9">
        <v>332585.2</v>
      </c>
      <c r="G49" s="9">
        <v>18973.2</v>
      </c>
      <c r="H49" s="9">
        <v>3737686.6</v>
      </c>
      <c r="I49" s="9">
        <v>494200.4</v>
      </c>
      <c r="J49" s="9">
        <v>12270945.6</v>
      </c>
    </row>
    <row r="50" spans="1:10" ht="14.55" customHeight="1" x14ac:dyDescent="0.25">
      <c r="A50" s="4" t="s">
        <v>59</v>
      </c>
      <c r="B50" s="4" t="s">
        <v>109</v>
      </c>
      <c r="C50" s="9">
        <v>207216929.5</v>
      </c>
      <c r="D50" s="9">
        <v>187094511</v>
      </c>
      <c r="E50" s="9">
        <v>70202144</v>
      </c>
      <c r="F50" s="9">
        <v>24372086</v>
      </c>
      <c r="G50" s="9">
        <v>726458.4</v>
      </c>
      <c r="H50" s="9">
        <v>240007660.09999999</v>
      </c>
      <c r="I50" s="9">
        <v>38957946.799999997</v>
      </c>
      <c r="J50" s="9">
        <v>768577735.79999995</v>
      </c>
    </row>
    <row r="51" spans="1:10" ht="14.55" customHeight="1" x14ac:dyDescent="0.25">
      <c r="A51" s="4" t="s">
        <v>59</v>
      </c>
      <c r="B51" s="4" t="s">
        <v>98</v>
      </c>
      <c r="C51" s="9">
        <v>170403043.90000001</v>
      </c>
      <c r="D51" s="9">
        <v>105457134.3</v>
      </c>
      <c r="E51" s="9">
        <v>39938064.399999999</v>
      </c>
      <c r="F51" s="9">
        <v>14792902</v>
      </c>
      <c r="G51" s="9">
        <v>223505.6</v>
      </c>
      <c r="H51" s="9">
        <v>20319380.399999999</v>
      </c>
      <c r="I51" s="9">
        <v>12855504.699999999</v>
      </c>
      <c r="J51" s="9">
        <v>363989535.30000001</v>
      </c>
    </row>
    <row r="52" spans="1:10" ht="14.55" customHeight="1" x14ac:dyDescent="0.25">
      <c r="A52" s="4" t="s">
        <v>59</v>
      </c>
      <c r="B52" s="4" t="s">
        <v>115</v>
      </c>
      <c r="C52" s="9">
        <v>2260653.2000000002</v>
      </c>
      <c r="D52" s="9">
        <v>2678177.1</v>
      </c>
      <c r="E52" s="9">
        <v>1050698</v>
      </c>
      <c r="F52" s="9">
        <v>221940.8</v>
      </c>
      <c r="G52" s="9">
        <v>15648</v>
      </c>
      <c r="H52" s="9">
        <v>5739479.2999999998</v>
      </c>
      <c r="I52" s="9">
        <v>941091.9</v>
      </c>
      <c r="J52" s="9">
        <v>12907688.300000001</v>
      </c>
    </row>
    <row r="53" spans="1:10" ht="14.55" customHeight="1" x14ac:dyDescent="0.25">
      <c r="A53" s="4" t="s">
        <v>59</v>
      </c>
      <c r="B53" s="4" t="s">
        <v>117</v>
      </c>
      <c r="C53" s="9">
        <v>1267947.5</v>
      </c>
      <c r="D53" s="9">
        <v>2771583.9</v>
      </c>
      <c r="E53" s="9">
        <v>1059108.8</v>
      </c>
      <c r="F53" s="9">
        <v>367336.8</v>
      </c>
      <c r="G53" s="9">
        <v>18908</v>
      </c>
      <c r="H53" s="9">
        <v>8292476.2000000002</v>
      </c>
      <c r="I53" s="9">
        <v>802149.7</v>
      </c>
      <c r="J53" s="9">
        <v>14579510.9</v>
      </c>
    </row>
    <row r="54" spans="1:10" ht="14.55" customHeight="1" x14ac:dyDescent="0.25">
      <c r="A54" s="4" t="s">
        <v>59</v>
      </c>
      <c r="B54" s="4" t="s">
        <v>118</v>
      </c>
      <c r="C54" s="9">
        <v>303750.59999999998</v>
      </c>
      <c r="D54" s="9">
        <v>487671.2</v>
      </c>
      <c r="E54" s="9">
        <v>165347.20000000001</v>
      </c>
      <c r="F54" s="9">
        <v>60310</v>
      </c>
      <c r="G54" s="9">
        <v>2021.2</v>
      </c>
      <c r="H54" s="9">
        <v>1694200.8</v>
      </c>
      <c r="I54" s="9">
        <v>93723.3</v>
      </c>
      <c r="J54" s="9">
        <v>2807024.3</v>
      </c>
    </row>
    <row r="55" spans="1:10" ht="14.55" customHeight="1" x14ac:dyDescent="0.25">
      <c r="A55" s="4" t="s">
        <v>59</v>
      </c>
      <c r="B55" s="4" t="s">
        <v>116</v>
      </c>
      <c r="C55" s="9">
        <v>117325.5</v>
      </c>
      <c r="D55" s="9">
        <v>372491</v>
      </c>
      <c r="E55" s="9">
        <v>75110.399999999994</v>
      </c>
      <c r="F55" s="9">
        <v>14670</v>
      </c>
      <c r="G55" s="9">
        <v>1434.4</v>
      </c>
      <c r="H55" s="9">
        <v>890051.9</v>
      </c>
      <c r="I55" s="9">
        <v>214808.9</v>
      </c>
      <c r="J55" s="9">
        <v>1685892.1</v>
      </c>
    </row>
    <row r="56" spans="1:10" ht="14.55" customHeight="1" x14ac:dyDescent="0.25">
      <c r="A56" s="4" t="s">
        <v>59</v>
      </c>
      <c r="B56" s="4" t="s">
        <v>110</v>
      </c>
      <c r="C56" s="9">
        <v>2150123.2999999998</v>
      </c>
      <c r="D56" s="9">
        <v>5146037.9000000004</v>
      </c>
      <c r="E56" s="9">
        <v>1727213.2</v>
      </c>
      <c r="F56" s="9">
        <v>535813.6</v>
      </c>
      <c r="G56" s="9">
        <v>23472</v>
      </c>
      <c r="H56" s="9">
        <v>14043091.300000001</v>
      </c>
      <c r="I56" s="9">
        <v>1515832.6</v>
      </c>
      <c r="J56" s="9">
        <v>25141583.899999999</v>
      </c>
    </row>
    <row r="57" spans="1:10" ht="14.55" customHeight="1" x14ac:dyDescent="0.25">
      <c r="A57" s="4" t="s">
        <v>59</v>
      </c>
      <c r="B57" s="4" t="s">
        <v>112</v>
      </c>
      <c r="C57" s="9">
        <v>416475.8</v>
      </c>
      <c r="D57" s="9">
        <v>1326410.3</v>
      </c>
      <c r="E57" s="9">
        <v>436579.2</v>
      </c>
      <c r="F57" s="9">
        <v>143309.6</v>
      </c>
      <c r="G57" s="9">
        <v>7302.4</v>
      </c>
      <c r="H57" s="9">
        <v>3800211.7</v>
      </c>
      <c r="I57" s="9">
        <v>461115.1</v>
      </c>
      <c r="J57" s="9">
        <v>6591404.0999999996</v>
      </c>
    </row>
    <row r="58" spans="1:10" ht="14.55" customHeight="1" x14ac:dyDescent="0.25">
      <c r="A58" s="4" t="s">
        <v>59</v>
      </c>
      <c r="B58" s="4" t="s">
        <v>113</v>
      </c>
      <c r="C58" s="9">
        <v>4179947.2</v>
      </c>
      <c r="D58" s="9">
        <v>10936950.699999999</v>
      </c>
      <c r="E58" s="9">
        <v>3760214.4</v>
      </c>
      <c r="F58" s="9">
        <v>1216762.3999999999</v>
      </c>
      <c r="G58" s="9">
        <v>43618.8</v>
      </c>
      <c r="H58" s="9">
        <v>30931459</v>
      </c>
      <c r="I58" s="9">
        <v>3327964.2</v>
      </c>
      <c r="J58" s="9">
        <v>54396916.700000003</v>
      </c>
    </row>
    <row r="59" spans="1:10" ht="14.55" customHeight="1" x14ac:dyDescent="0.25">
      <c r="A59" s="4" t="s">
        <v>59</v>
      </c>
      <c r="B59" s="4" t="s">
        <v>120</v>
      </c>
      <c r="C59" s="9">
        <v>3048851.3</v>
      </c>
      <c r="D59" s="9">
        <v>4843823.2</v>
      </c>
      <c r="E59" s="9">
        <v>1726365.6</v>
      </c>
      <c r="F59" s="9">
        <v>510385.6</v>
      </c>
      <c r="G59" s="9">
        <v>50790.8</v>
      </c>
      <c r="H59" s="9">
        <v>11762593.5</v>
      </c>
      <c r="I59" s="9">
        <v>1217576.5</v>
      </c>
      <c r="J59" s="9">
        <v>23160386.5</v>
      </c>
    </row>
    <row r="60" spans="1:10" ht="14.55" customHeight="1" x14ac:dyDescent="0.25">
      <c r="A60" s="4" t="s">
        <v>59</v>
      </c>
      <c r="B60" s="4" t="s">
        <v>119</v>
      </c>
      <c r="C60" s="9">
        <v>4450421.8</v>
      </c>
      <c r="D60" s="9">
        <v>11485521.199999999</v>
      </c>
      <c r="E60" s="9">
        <v>3910174.4</v>
      </c>
      <c r="F60" s="9">
        <v>992670</v>
      </c>
      <c r="G60" s="9">
        <v>69698.8</v>
      </c>
      <c r="H60" s="9">
        <v>24728231</v>
      </c>
      <c r="I60" s="9">
        <v>2803246.7</v>
      </c>
      <c r="J60" s="9">
        <v>48439963.899999999</v>
      </c>
    </row>
    <row r="61" spans="1:10" ht="14.55" customHeight="1" x14ac:dyDescent="0.25">
      <c r="A61" s="4" t="s">
        <v>59</v>
      </c>
      <c r="B61" s="4" t="s">
        <v>122</v>
      </c>
      <c r="C61" s="9">
        <v>4355810.3</v>
      </c>
      <c r="D61" s="9">
        <v>10776057.699999999</v>
      </c>
      <c r="E61" s="9">
        <v>4005627.2</v>
      </c>
      <c r="F61" s="9">
        <v>1287504.3999999999</v>
      </c>
      <c r="G61" s="9">
        <v>18712.400000000001</v>
      </c>
      <c r="H61" s="9">
        <v>32993235.800000001</v>
      </c>
      <c r="I61" s="9">
        <v>2387150.6</v>
      </c>
      <c r="J61" s="9">
        <v>55824098.399999999</v>
      </c>
    </row>
    <row r="62" spans="1:10" ht="14.55" customHeight="1" x14ac:dyDescent="0.25">
      <c r="A62" s="4" t="s">
        <v>59</v>
      </c>
      <c r="B62" s="4" t="s">
        <v>111</v>
      </c>
      <c r="C62" s="9">
        <v>10346616.5</v>
      </c>
      <c r="D62" s="9">
        <v>28083271.699999999</v>
      </c>
      <c r="E62" s="9">
        <v>11305484.4</v>
      </c>
      <c r="F62" s="9">
        <v>3895895.6</v>
      </c>
      <c r="G62" s="9">
        <v>232372.8</v>
      </c>
      <c r="H62" s="9">
        <v>81075562.599999994</v>
      </c>
      <c r="I62" s="9">
        <v>11843582.199999999</v>
      </c>
      <c r="J62" s="9">
        <v>146782785.80000001</v>
      </c>
    </row>
    <row r="63" spans="1:10" ht="14.55" customHeight="1" x14ac:dyDescent="0.25">
      <c r="A63" s="4" t="s">
        <v>60</v>
      </c>
      <c r="B63" s="4" t="s">
        <v>114</v>
      </c>
      <c r="C63" s="9">
        <v>3017972.1</v>
      </c>
      <c r="D63" s="9">
        <v>3072731.4</v>
      </c>
      <c r="E63" s="9"/>
      <c r="F63" s="9"/>
      <c r="G63" s="9"/>
      <c r="H63" s="9">
        <v>2955646.6</v>
      </c>
      <c r="I63" s="9">
        <v>459839.4</v>
      </c>
      <c r="J63" s="9">
        <v>9506189.5</v>
      </c>
    </row>
    <row r="64" spans="1:10" ht="14.55" customHeight="1" x14ac:dyDescent="0.25">
      <c r="A64" s="4" t="s">
        <v>60</v>
      </c>
      <c r="B64" s="4" t="s">
        <v>109</v>
      </c>
      <c r="C64" s="9">
        <v>164128148.90000001</v>
      </c>
      <c r="D64" s="9">
        <v>225343320.80000001</v>
      </c>
      <c r="E64" s="9"/>
      <c r="F64" s="9"/>
      <c r="G64" s="9"/>
      <c r="H64" s="9">
        <v>204964337.90000001</v>
      </c>
      <c r="I64" s="9">
        <v>39309712.899999999</v>
      </c>
      <c r="J64" s="9">
        <v>633745520.5</v>
      </c>
    </row>
    <row r="65" spans="1:10" ht="14.55" customHeight="1" x14ac:dyDescent="0.25">
      <c r="A65" s="4" t="s">
        <v>60</v>
      </c>
      <c r="B65" s="4" t="s">
        <v>98</v>
      </c>
      <c r="C65" s="9">
        <v>133889259.5</v>
      </c>
      <c r="D65" s="9">
        <v>125023859.59999999</v>
      </c>
      <c r="E65" s="9"/>
      <c r="F65" s="9"/>
      <c r="G65" s="9"/>
      <c r="H65" s="9">
        <v>15766590.6</v>
      </c>
      <c r="I65" s="9">
        <v>12354737.300000001</v>
      </c>
      <c r="J65" s="9">
        <v>287034447</v>
      </c>
    </row>
    <row r="66" spans="1:10" ht="14.55" customHeight="1" x14ac:dyDescent="0.25">
      <c r="A66" s="4" t="s">
        <v>60</v>
      </c>
      <c r="B66" s="4" t="s">
        <v>115</v>
      </c>
      <c r="C66" s="9">
        <v>2118138.4</v>
      </c>
      <c r="D66" s="9">
        <v>3519389.6</v>
      </c>
      <c r="E66" s="9"/>
      <c r="F66" s="9"/>
      <c r="G66" s="9"/>
      <c r="H66" s="9">
        <v>4623583.3</v>
      </c>
      <c r="I66" s="9">
        <v>1070025.8999999999</v>
      </c>
      <c r="J66" s="9">
        <v>11331137.199999999</v>
      </c>
    </row>
    <row r="67" spans="1:10" ht="14.55" customHeight="1" x14ac:dyDescent="0.25">
      <c r="A67" s="4" t="s">
        <v>60</v>
      </c>
      <c r="B67" s="4" t="s">
        <v>117</v>
      </c>
      <c r="C67" s="9">
        <v>1007388.2</v>
      </c>
      <c r="D67" s="9">
        <v>3424315.8</v>
      </c>
      <c r="E67" s="9"/>
      <c r="F67" s="9"/>
      <c r="G67" s="9"/>
      <c r="H67" s="9">
        <v>7001991.0999999996</v>
      </c>
      <c r="I67" s="9">
        <v>754700.1</v>
      </c>
      <c r="J67" s="9">
        <v>12188395.199999999</v>
      </c>
    </row>
    <row r="68" spans="1:10" ht="14.55" customHeight="1" x14ac:dyDescent="0.25">
      <c r="A68" s="4" t="s">
        <v>60</v>
      </c>
      <c r="B68" s="4" t="s">
        <v>118</v>
      </c>
      <c r="C68" s="9">
        <v>232614.9</v>
      </c>
      <c r="D68" s="9">
        <v>642335.30000000005</v>
      </c>
      <c r="E68" s="9"/>
      <c r="F68" s="9"/>
      <c r="G68" s="9"/>
      <c r="H68" s="9">
        <v>1659074.7</v>
      </c>
      <c r="I68" s="9">
        <v>94851.4</v>
      </c>
      <c r="J68" s="9">
        <v>2628876.2999999998</v>
      </c>
    </row>
    <row r="69" spans="1:10" ht="14.55" customHeight="1" x14ac:dyDescent="0.25">
      <c r="A69" s="4" t="s">
        <v>60</v>
      </c>
      <c r="B69" s="4" t="s">
        <v>116</v>
      </c>
      <c r="C69" s="9">
        <v>112075.2</v>
      </c>
      <c r="D69" s="9">
        <v>435001.8</v>
      </c>
      <c r="E69" s="9"/>
      <c r="F69" s="9"/>
      <c r="G69" s="9"/>
      <c r="H69" s="9">
        <v>716568.4</v>
      </c>
      <c r="I69" s="9">
        <v>261885.6</v>
      </c>
      <c r="J69" s="9">
        <v>1525531</v>
      </c>
    </row>
    <row r="70" spans="1:10" ht="14.55" customHeight="1" x14ac:dyDescent="0.25">
      <c r="A70" s="4" t="s">
        <v>60</v>
      </c>
      <c r="B70" s="4" t="s">
        <v>110</v>
      </c>
      <c r="C70" s="9">
        <v>1917555.7</v>
      </c>
      <c r="D70" s="9">
        <v>6862778.5999999996</v>
      </c>
      <c r="E70" s="9"/>
      <c r="F70" s="9"/>
      <c r="G70" s="9"/>
      <c r="H70" s="9">
        <v>13784042</v>
      </c>
      <c r="I70" s="9">
        <v>1825770.6</v>
      </c>
      <c r="J70" s="9">
        <v>24390146.899999999</v>
      </c>
    </row>
    <row r="71" spans="1:10" ht="14.55" customHeight="1" x14ac:dyDescent="0.25">
      <c r="A71" s="4" t="s">
        <v>60</v>
      </c>
      <c r="B71" s="4" t="s">
        <v>112</v>
      </c>
      <c r="C71" s="9">
        <v>459265.3</v>
      </c>
      <c r="D71" s="9">
        <v>2138493.6</v>
      </c>
      <c r="E71" s="9"/>
      <c r="F71" s="9"/>
      <c r="G71" s="9"/>
      <c r="H71" s="9">
        <v>4461227</v>
      </c>
      <c r="I71" s="9">
        <v>634396.6</v>
      </c>
      <c r="J71" s="9">
        <v>7693382.5</v>
      </c>
    </row>
    <row r="72" spans="1:10" ht="14.55" customHeight="1" x14ac:dyDescent="0.25">
      <c r="A72" s="4" t="s">
        <v>60</v>
      </c>
      <c r="B72" s="4" t="s">
        <v>113</v>
      </c>
      <c r="C72" s="9">
        <v>3519229.3</v>
      </c>
      <c r="D72" s="9">
        <v>13904022.300000001</v>
      </c>
      <c r="E72" s="9"/>
      <c r="F72" s="9"/>
      <c r="G72" s="9"/>
      <c r="H72" s="9">
        <v>28997725.5</v>
      </c>
      <c r="I72" s="9">
        <v>3756951.8</v>
      </c>
      <c r="J72" s="9">
        <v>50177928.899999999</v>
      </c>
    </row>
    <row r="73" spans="1:10" ht="14.55" customHeight="1" x14ac:dyDescent="0.25">
      <c r="A73" s="4" t="s">
        <v>60</v>
      </c>
      <c r="B73" s="4" t="s">
        <v>120</v>
      </c>
      <c r="C73" s="9">
        <v>2665087.9</v>
      </c>
      <c r="D73" s="9">
        <v>5917376.7999999998</v>
      </c>
      <c r="E73" s="9"/>
      <c r="F73" s="9"/>
      <c r="G73" s="9"/>
      <c r="H73" s="9">
        <v>9743891.4000000004</v>
      </c>
      <c r="I73" s="9">
        <v>1252075</v>
      </c>
      <c r="J73" s="9">
        <v>19578431.100000001</v>
      </c>
    </row>
    <row r="74" spans="1:10" ht="14.55" customHeight="1" x14ac:dyDescent="0.25">
      <c r="A74" s="4" t="s">
        <v>60</v>
      </c>
      <c r="B74" s="4" t="s">
        <v>119</v>
      </c>
      <c r="C74" s="9">
        <v>4561482.2</v>
      </c>
      <c r="D74" s="9">
        <v>16518118.699999999</v>
      </c>
      <c r="E74" s="9"/>
      <c r="F74" s="9"/>
      <c r="G74" s="9"/>
      <c r="H74" s="9">
        <v>25944885.100000001</v>
      </c>
      <c r="I74" s="9">
        <v>3657605.5</v>
      </c>
      <c r="J74" s="9">
        <v>50682091.5</v>
      </c>
    </row>
    <row r="75" spans="1:10" ht="14.55" customHeight="1" x14ac:dyDescent="0.25">
      <c r="A75" s="4" t="s">
        <v>60</v>
      </c>
      <c r="B75" s="4" t="s">
        <v>122</v>
      </c>
      <c r="C75" s="9">
        <v>3492269.1</v>
      </c>
      <c r="D75" s="9">
        <v>13649588.1</v>
      </c>
      <c r="E75" s="9"/>
      <c r="F75" s="9"/>
      <c r="G75" s="9"/>
      <c r="H75" s="9">
        <v>30055806.5</v>
      </c>
      <c r="I75" s="9">
        <v>2555791.7000000002</v>
      </c>
      <c r="J75" s="9">
        <v>49753455.399999999</v>
      </c>
    </row>
    <row r="76" spans="1:10" ht="14.55" customHeight="1" x14ac:dyDescent="0.25">
      <c r="A76" s="4" t="s">
        <v>60</v>
      </c>
      <c r="B76" s="4" t="s">
        <v>111</v>
      </c>
      <c r="C76" s="9">
        <v>7135811.0999999996</v>
      </c>
      <c r="D76" s="9">
        <v>30235309.199999999</v>
      </c>
      <c r="E76" s="9"/>
      <c r="F76" s="9"/>
      <c r="G76" s="9"/>
      <c r="H76" s="9">
        <v>59253305.700000003</v>
      </c>
      <c r="I76" s="9">
        <v>10631082</v>
      </c>
      <c r="J76" s="9">
        <v>107255508</v>
      </c>
    </row>
    <row r="77" spans="1:10" ht="14.55" customHeight="1" x14ac:dyDescent="0.25">
      <c r="A77" s="4" t="s">
        <v>61</v>
      </c>
      <c r="B77" s="4" t="s">
        <v>114</v>
      </c>
      <c r="C77" s="9">
        <v>1237904.2</v>
      </c>
      <c r="D77" s="9">
        <v>1095003.8999999999</v>
      </c>
      <c r="E77" s="9"/>
      <c r="F77" s="9"/>
      <c r="G77" s="9"/>
      <c r="H77" s="9">
        <v>990606.6</v>
      </c>
      <c r="I77" s="9">
        <v>342317.1</v>
      </c>
      <c r="J77" s="9">
        <v>3665831.8</v>
      </c>
    </row>
    <row r="78" spans="1:10" ht="14.55" customHeight="1" x14ac:dyDescent="0.25">
      <c r="A78" s="4" t="s">
        <v>61</v>
      </c>
      <c r="B78" s="4" t="s">
        <v>109</v>
      </c>
      <c r="C78" s="9">
        <v>62200824.799999997</v>
      </c>
      <c r="D78" s="9">
        <v>89868155.900000006</v>
      </c>
      <c r="E78" s="9"/>
      <c r="F78" s="9"/>
      <c r="G78" s="9"/>
      <c r="H78" s="9">
        <v>68728074.099999994</v>
      </c>
      <c r="I78" s="9">
        <v>33178643.899999999</v>
      </c>
      <c r="J78" s="9">
        <v>253975698.69999999</v>
      </c>
    </row>
    <row r="79" spans="1:10" ht="14.55" customHeight="1" x14ac:dyDescent="0.25">
      <c r="A79" s="4" t="s">
        <v>61</v>
      </c>
      <c r="B79" s="4" t="s">
        <v>98</v>
      </c>
      <c r="C79" s="9">
        <v>50749151.600000001</v>
      </c>
      <c r="D79" s="9">
        <v>47950760.299999997</v>
      </c>
      <c r="E79" s="9"/>
      <c r="F79" s="9"/>
      <c r="G79" s="9"/>
      <c r="H79" s="9">
        <v>5674790.0999999996</v>
      </c>
      <c r="I79" s="9">
        <v>10089163</v>
      </c>
      <c r="J79" s="9">
        <v>114463865</v>
      </c>
    </row>
    <row r="80" spans="1:10" ht="14.55" customHeight="1" x14ac:dyDescent="0.25">
      <c r="A80" s="4" t="s">
        <v>61</v>
      </c>
      <c r="B80" s="4" t="s">
        <v>115</v>
      </c>
      <c r="C80" s="9">
        <v>828009</v>
      </c>
      <c r="D80" s="9">
        <v>1477884.4</v>
      </c>
      <c r="E80" s="9"/>
      <c r="F80" s="9"/>
      <c r="G80" s="9"/>
      <c r="H80" s="9">
        <v>1552019.9</v>
      </c>
      <c r="I80" s="9">
        <v>934643.7</v>
      </c>
      <c r="J80" s="9">
        <v>4792557</v>
      </c>
    </row>
    <row r="81" spans="1:10" ht="14.55" customHeight="1" x14ac:dyDescent="0.25">
      <c r="A81" s="4" t="s">
        <v>61</v>
      </c>
      <c r="B81" s="4" t="s">
        <v>117</v>
      </c>
      <c r="C81" s="9">
        <v>398404.4</v>
      </c>
      <c r="D81" s="9">
        <v>1481322.6</v>
      </c>
      <c r="E81" s="9"/>
      <c r="F81" s="9"/>
      <c r="G81" s="9"/>
      <c r="H81" s="9">
        <v>2650092.9</v>
      </c>
      <c r="I81" s="9">
        <v>689502.5</v>
      </c>
      <c r="J81" s="9">
        <v>5219322.4000000004</v>
      </c>
    </row>
    <row r="82" spans="1:10" ht="14.55" customHeight="1" x14ac:dyDescent="0.25">
      <c r="A82" s="4" t="s">
        <v>61</v>
      </c>
      <c r="B82" s="4" t="s">
        <v>118</v>
      </c>
      <c r="C82" s="9">
        <v>81032.5</v>
      </c>
      <c r="D82" s="9">
        <v>274712.40000000002</v>
      </c>
      <c r="E82" s="9"/>
      <c r="F82" s="9"/>
      <c r="G82" s="9"/>
      <c r="H82" s="9">
        <v>635490.1</v>
      </c>
      <c r="I82" s="9">
        <v>100537.60000000001</v>
      </c>
      <c r="J82" s="9">
        <v>1091772.6000000001</v>
      </c>
    </row>
    <row r="83" spans="1:10" ht="14.55" customHeight="1" x14ac:dyDescent="0.25">
      <c r="A83" s="4" t="s">
        <v>61</v>
      </c>
      <c r="B83" s="4" t="s">
        <v>116</v>
      </c>
      <c r="C83" s="9">
        <v>58540.2</v>
      </c>
      <c r="D83" s="9">
        <v>194151.4</v>
      </c>
      <c r="E83" s="9"/>
      <c r="F83" s="9"/>
      <c r="G83" s="9"/>
      <c r="H83" s="9">
        <v>262333.59999999998</v>
      </c>
      <c r="I83" s="9">
        <v>247052.7</v>
      </c>
      <c r="J83" s="9">
        <v>762077.9</v>
      </c>
    </row>
    <row r="84" spans="1:10" ht="14.55" customHeight="1" x14ac:dyDescent="0.25">
      <c r="A84" s="4" t="s">
        <v>61</v>
      </c>
      <c r="B84" s="4" t="s">
        <v>110</v>
      </c>
      <c r="C84" s="9">
        <v>770028</v>
      </c>
      <c r="D84" s="9">
        <v>3100092.4</v>
      </c>
      <c r="E84" s="9"/>
      <c r="F84" s="9"/>
      <c r="G84" s="9"/>
      <c r="H84" s="9">
        <v>4883395.5</v>
      </c>
      <c r="I84" s="9">
        <v>1760307.5</v>
      </c>
      <c r="J84" s="9">
        <v>10513823.4</v>
      </c>
    </row>
    <row r="85" spans="1:10" ht="14.55" customHeight="1" x14ac:dyDescent="0.25">
      <c r="A85" s="4" t="s">
        <v>61</v>
      </c>
      <c r="B85" s="4" t="s">
        <v>112</v>
      </c>
      <c r="C85" s="9">
        <v>231322.5</v>
      </c>
      <c r="D85" s="9">
        <v>1151944</v>
      </c>
      <c r="E85" s="9"/>
      <c r="F85" s="9"/>
      <c r="G85" s="9"/>
      <c r="H85" s="9">
        <v>1775391.3</v>
      </c>
      <c r="I85" s="9">
        <v>699971.2</v>
      </c>
      <c r="J85" s="9">
        <v>3858629</v>
      </c>
    </row>
    <row r="86" spans="1:10" ht="14.55" customHeight="1" x14ac:dyDescent="0.25">
      <c r="A86" s="4" t="s">
        <v>61</v>
      </c>
      <c r="B86" s="4" t="s">
        <v>113</v>
      </c>
      <c r="C86" s="9">
        <v>1347839</v>
      </c>
      <c r="D86" s="9">
        <v>6074937.2999999998</v>
      </c>
      <c r="E86" s="9"/>
      <c r="F86" s="9"/>
      <c r="G86" s="9"/>
      <c r="H86" s="9">
        <v>10258845.199999999</v>
      </c>
      <c r="I86" s="9">
        <v>3431923.9</v>
      </c>
      <c r="J86" s="9">
        <v>21113545.399999999</v>
      </c>
    </row>
    <row r="87" spans="1:10" ht="14.55" customHeight="1" x14ac:dyDescent="0.25">
      <c r="A87" s="4" t="s">
        <v>61</v>
      </c>
      <c r="B87" s="4" t="s">
        <v>120</v>
      </c>
      <c r="C87" s="9">
        <v>995773.7</v>
      </c>
      <c r="D87" s="9">
        <v>2551352.2999999998</v>
      </c>
      <c r="E87" s="9"/>
      <c r="F87" s="9"/>
      <c r="G87" s="9"/>
      <c r="H87" s="9">
        <v>3324667.7</v>
      </c>
      <c r="I87" s="9">
        <v>1156940.8999999999</v>
      </c>
      <c r="J87" s="9">
        <v>8028734.5999999996</v>
      </c>
    </row>
    <row r="88" spans="1:10" ht="14.55" customHeight="1" x14ac:dyDescent="0.25">
      <c r="A88" s="4" t="s">
        <v>61</v>
      </c>
      <c r="B88" s="4" t="s">
        <v>119</v>
      </c>
      <c r="C88" s="9">
        <v>1868675.4</v>
      </c>
      <c r="D88" s="9">
        <v>7366966.2000000002</v>
      </c>
      <c r="E88" s="9"/>
      <c r="F88" s="9"/>
      <c r="G88" s="9"/>
      <c r="H88" s="9">
        <v>9307757.5</v>
      </c>
      <c r="I88" s="9">
        <v>3705705.9</v>
      </c>
      <c r="J88" s="9">
        <v>22249105</v>
      </c>
    </row>
    <row r="89" spans="1:10" ht="14.55" customHeight="1" x14ac:dyDescent="0.25">
      <c r="A89" s="4" t="s">
        <v>61</v>
      </c>
      <c r="B89" s="4" t="s">
        <v>122</v>
      </c>
      <c r="C89" s="9">
        <v>1217865.8</v>
      </c>
      <c r="D89" s="9">
        <v>5558534.2000000002</v>
      </c>
      <c r="E89" s="9"/>
      <c r="F89" s="9"/>
      <c r="G89" s="9"/>
      <c r="H89" s="9">
        <v>9806933.0999999996</v>
      </c>
      <c r="I89" s="9">
        <v>2320449.7999999998</v>
      </c>
      <c r="J89" s="9">
        <v>18903782.899999999</v>
      </c>
    </row>
    <row r="90" spans="1:10" ht="14.55" customHeight="1" x14ac:dyDescent="0.25">
      <c r="A90" s="4" t="s">
        <v>61</v>
      </c>
      <c r="B90" s="4" t="s">
        <v>111</v>
      </c>
      <c r="C90" s="9">
        <v>2416278.5</v>
      </c>
      <c r="D90" s="9">
        <v>11590494.5</v>
      </c>
      <c r="E90" s="9"/>
      <c r="F90" s="9"/>
      <c r="G90" s="9"/>
      <c r="H90" s="9">
        <v>17605750.600000001</v>
      </c>
      <c r="I90" s="9">
        <v>7700128.0999999996</v>
      </c>
      <c r="J90" s="9">
        <v>39312651.700000003</v>
      </c>
    </row>
    <row r="91" spans="1:10" ht="14.55" customHeight="1" x14ac:dyDescent="0.25">
      <c r="A91" s="4" t="s">
        <v>62</v>
      </c>
      <c r="B91" s="4" t="s">
        <v>114</v>
      </c>
      <c r="C91" s="9">
        <v>4285578.4000000004</v>
      </c>
      <c r="D91" s="9">
        <v>4013709.3</v>
      </c>
      <c r="E91" s="9"/>
      <c r="F91" s="9"/>
      <c r="G91" s="9"/>
      <c r="H91" s="9">
        <v>3444347</v>
      </c>
      <c r="I91" s="9">
        <v>443262.9</v>
      </c>
      <c r="J91" s="9">
        <v>12186897.6</v>
      </c>
    </row>
    <row r="92" spans="1:10" ht="14.55" customHeight="1" x14ac:dyDescent="0.25">
      <c r="A92" s="4" t="s">
        <v>62</v>
      </c>
      <c r="B92" s="4" t="s">
        <v>109</v>
      </c>
      <c r="C92" s="9">
        <v>243126261.59999999</v>
      </c>
      <c r="D92" s="9">
        <v>285583306.5</v>
      </c>
      <c r="E92" s="9"/>
      <c r="F92" s="9"/>
      <c r="G92" s="9"/>
      <c r="H92" s="9">
        <v>237070176</v>
      </c>
      <c r="I92" s="9">
        <v>33439165.699999999</v>
      </c>
      <c r="J92" s="9">
        <v>799218909.79999995</v>
      </c>
    </row>
    <row r="93" spans="1:10" ht="14.55" customHeight="1" x14ac:dyDescent="0.25">
      <c r="A93" s="4" t="s">
        <v>62</v>
      </c>
      <c r="B93" s="4" t="s">
        <v>98</v>
      </c>
      <c r="C93" s="9">
        <v>192575495.40000001</v>
      </c>
      <c r="D93" s="9">
        <v>155182807.80000001</v>
      </c>
      <c r="E93" s="9"/>
      <c r="F93" s="9"/>
      <c r="G93" s="9"/>
      <c r="H93" s="9">
        <v>17788072.899999999</v>
      </c>
      <c r="I93" s="9">
        <v>11157935.300000001</v>
      </c>
      <c r="J93" s="9">
        <v>376704311.39999998</v>
      </c>
    </row>
    <row r="94" spans="1:10" ht="14.55" customHeight="1" x14ac:dyDescent="0.25">
      <c r="A94" s="4" t="s">
        <v>62</v>
      </c>
      <c r="B94" s="4" t="s">
        <v>115</v>
      </c>
      <c r="C94" s="9">
        <v>3338693.3</v>
      </c>
      <c r="D94" s="9">
        <v>5200502.4000000004</v>
      </c>
      <c r="E94" s="9"/>
      <c r="F94" s="9"/>
      <c r="G94" s="9"/>
      <c r="H94" s="9">
        <v>6105569.5999999996</v>
      </c>
      <c r="I94" s="9">
        <v>1022430.7</v>
      </c>
      <c r="J94" s="9">
        <v>15667196</v>
      </c>
    </row>
    <row r="95" spans="1:10" ht="14.55" customHeight="1" x14ac:dyDescent="0.25">
      <c r="A95" s="4" t="s">
        <v>62</v>
      </c>
      <c r="B95" s="4" t="s">
        <v>117</v>
      </c>
      <c r="C95" s="9">
        <v>2184965.7999999998</v>
      </c>
      <c r="D95" s="9">
        <v>5757104.7000000002</v>
      </c>
      <c r="E95" s="9"/>
      <c r="F95" s="9"/>
      <c r="G95" s="9"/>
      <c r="H95" s="9">
        <v>10314997.9</v>
      </c>
      <c r="I95" s="9">
        <v>759088</v>
      </c>
      <c r="J95" s="9">
        <v>19016156.399999999</v>
      </c>
    </row>
    <row r="96" spans="1:10" ht="14.55" customHeight="1" x14ac:dyDescent="0.25">
      <c r="A96" s="4" t="s">
        <v>62</v>
      </c>
      <c r="B96" s="4" t="s">
        <v>118</v>
      </c>
      <c r="C96" s="9">
        <v>484576.9</v>
      </c>
      <c r="D96" s="9">
        <v>929202.3</v>
      </c>
      <c r="E96" s="9"/>
      <c r="F96" s="9"/>
      <c r="G96" s="9"/>
      <c r="H96" s="9">
        <v>2136626.2000000002</v>
      </c>
      <c r="I96" s="9">
        <v>103103.4</v>
      </c>
      <c r="J96" s="9">
        <v>3653508.8</v>
      </c>
    </row>
    <row r="97" spans="1:10" ht="14.55" customHeight="1" x14ac:dyDescent="0.25">
      <c r="A97" s="4" t="s">
        <v>62</v>
      </c>
      <c r="B97" s="4" t="s">
        <v>116</v>
      </c>
      <c r="C97" s="9">
        <v>130411.5</v>
      </c>
      <c r="D97" s="9">
        <v>427869</v>
      </c>
      <c r="E97" s="9"/>
      <c r="F97" s="9"/>
      <c r="G97" s="9"/>
      <c r="H97" s="9">
        <v>631508.5</v>
      </c>
      <c r="I97" s="9">
        <v>136903.70000000001</v>
      </c>
      <c r="J97" s="9">
        <v>1326692.7</v>
      </c>
    </row>
    <row r="98" spans="1:10" ht="14.55" customHeight="1" x14ac:dyDescent="0.25">
      <c r="A98" s="4" t="s">
        <v>62</v>
      </c>
      <c r="B98" s="4" t="s">
        <v>110</v>
      </c>
      <c r="C98" s="9">
        <v>4078804.1</v>
      </c>
      <c r="D98" s="9">
        <v>11404168.199999999</v>
      </c>
      <c r="E98" s="9"/>
      <c r="F98" s="9"/>
      <c r="G98" s="9"/>
      <c r="H98" s="9">
        <v>19923352.600000001</v>
      </c>
      <c r="I98" s="9">
        <v>2126513.2999999998</v>
      </c>
      <c r="J98" s="9">
        <v>37532838.200000003</v>
      </c>
    </row>
    <row r="99" spans="1:10" ht="14.55" customHeight="1" x14ac:dyDescent="0.25">
      <c r="A99" s="4" t="s">
        <v>62</v>
      </c>
      <c r="B99" s="4" t="s">
        <v>112</v>
      </c>
      <c r="C99" s="9">
        <v>1084628.7</v>
      </c>
      <c r="D99" s="9">
        <v>3882740.4</v>
      </c>
      <c r="E99" s="9"/>
      <c r="F99" s="9"/>
      <c r="G99" s="9"/>
      <c r="H99" s="9">
        <v>7266252.5999999996</v>
      </c>
      <c r="I99" s="9">
        <v>774773.7</v>
      </c>
      <c r="J99" s="9">
        <v>13008395.4</v>
      </c>
    </row>
    <row r="100" spans="1:10" ht="14.55" customHeight="1" x14ac:dyDescent="0.25">
      <c r="A100" s="4" t="s">
        <v>62</v>
      </c>
      <c r="B100" s="4" t="s">
        <v>113</v>
      </c>
      <c r="C100" s="9">
        <v>6656843.0999999996</v>
      </c>
      <c r="D100" s="9">
        <v>20006384.399999999</v>
      </c>
      <c r="E100" s="9"/>
      <c r="F100" s="9"/>
      <c r="G100" s="9"/>
      <c r="H100" s="9">
        <v>37219953</v>
      </c>
      <c r="I100" s="9">
        <v>3796529.6</v>
      </c>
      <c r="J100" s="9">
        <v>67679710.099999994</v>
      </c>
    </row>
    <row r="101" spans="1:10" ht="14.55" customHeight="1" x14ac:dyDescent="0.25">
      <c r="A101" s="4" t="s">
        <v>62</v>
      </c>
      <c r="B101" s="4" t="s">
        <v>120</v>
      </c>
      <c r="C101" s="9">
        <v>4507743.3</v>
      </c>
      <c r="D101" s="9">
        <v>9172604.6999999993</v>
      </c>
      <c r="E101" s="9"/>
      <c r="F101" s="9"/>
      <c r="G101" s="9"/>
      <c r="H101" s="9">
        <v>13992289.4</v>
      </c>
      <c r="I101" s="9">
        <v>1312377.8</v>
      </c>
      <c r="J101" s="9">
        <v>28985015.199999999</v>
      </c>
    </row>
    <row r="102" spans="1:10" ht="14.55" customHeight="1" x14ac:dyDescent="0.25">
      <c r="A102" s="4" t="s">
        <v>62</v>
      </c>
      <c r="B102" s="4" t="s">
        <v>119</v>
      </c>
      <c r="C102" s="9">
        <v>10761457.1</v>
      </c>
      <c r="D102" s="9">
        <v>29305611</v>
      </c>
      <c r="E102" s="9"/>
      <c r="F102" s="9"/>
      <c r="G102" s="9"/>
      <c r="H102" s="9">
        <v>41951554</v>
      </c>
      <c r="I102" s="9">
        <v>4587647.3</v>
      </c>
      <c r="J102" s="9">
        <v>86606269.400000006</v>
      </c>
    </row>
    <row r="103" spans="1:10" ht="14.55" customHeight="1" x14ac:dyDescent="0.25">
      <c r="A103" s="4" t="s">
        <v>62</v>
      </c>
      <c r="B103" s="4" t="s">
        <v>122</v>
      </c>
      <c r="C103" s="9">
        <v>7175084.0999999996</v>
      </c>
      <c r="D103" s="9">
        <v>19877216.399999999</v>
      </c>
      <c r="E103" s="9"/>
      <c r="F103" s="9"/>
      <c r="G103" s="9"/>
      <c r="H103" s="9">
        <v>37257924.299999997</v>
      </c>
      <c r="I103" s="9">
        <v>2449693.2000000002</v>
      </c>
      <c r="J103" s="9">
        <v>66759918</v>
      </c>
    </row>
    <row r="104" spans="1:10" ht="14.55" customHeight="1" x14ac:dyDescent="0.25">
      <c r="A104" s="4" t="s">
        <v>62</v>
      </c>
      <c r="B104" s="4" t="s">
        <v>111</v>
      </c>
      <c r="C104" s="9">
        <v>5861979.9000000004</v>
      </c>
      <c r="D104" s="9">
        <v>20423385.899999999</v>
      </c>
      <c r="E104" s="9"/>
      <c r="F104" s="9"/>
      <c r="G104" s="9"/>
      <c r="H104" s="9">
        <v>39037728</v>
      </c>
      <c r="I104" s="9">
        <v>4768906.8</v>
      </c>
      <c r="J104" s="9">
        <v>70092000.599999994</v>
      </c>
    </row>
    <row r="105" spans="1:10" x14ac:dyDescent="0.25">
      <c r="A105" s="4"/>
      <c r="B105" s="4"/>
      <c r="C105" s="9"/>
      <c r="D105" s="9"/>
      <c r="E105" s="9"/>
      <c r="F105" s="9"/>
      <c r="G105" s="9"/>
      <c r="H105" s="9"/>
      <c r="I105" s="9"/>
      <c r="J105" s="9"/>
    </row>
    <row r="106" spans="1:10" x14ac:dyDescent="0.25">
      <c r="A106" s="4"/>
      <c r="B106" s="4"/>
      <c r="C106" s="9"/>
      <c r="D106" s="9"/>
      <c r="E106" s="9"/>
      <c r="F106" s="9"/>
      <c r="G106" s="9"/>
      <c r="H106" s="9"/>
      <c r="I106" s="9"/>
      <c r="J106" s="9"/>
    </row>
    <row r="107" spans="1:10" x14ac:dyDescent="0.25">
      <c r="A107" s="4"/>
      <c r="B107" s="4"/>
      <c r="C107" s="9"/>
      <c r="D107" s="9"/>
      <c r="E107" s="9"/>
      <c r="F107" s="9"/>
      <c r="G107" s="9"/>
      <c r="H107" s="9"/>
      <c r="I107" s="9"/>
      <c r="J107" s="9"/>
    </row>
    <row r="108" spans="1:10" x14ac:dyDescent="0.25">
      <c r="A108" s="4"/>
      <c r="B108" s="4"/>
      <c r="C108" s="9"/>
      <c r="D108" s="9"/>
      <c r="E108" s="9"/>
      <c r="F108" s="9"/>
      <c r="G108" s="9"/>
      <c r="H108" s="9"/>
      <c r="I108" s="9"/>
      <c r="J108" s="9"/>
    </row>
    <row r="109" spans="1:10" x14ac:dyDescent="0.25">
      <c r="A109" s="4"/>
      <c r="B109" s="4"/>
      <c r="C109" s="9"/>
      <c r="D109" s="9"/>
      <c r="E109" s="9"/>
      <c r="F109" s="9"/>
      <c r="G109" s="9"/>
      <c r="H109" s="9"/>
      <c r="I109" s="9"/>
      <c r="J109" s="9"/>
    </row>
    <row r="110" spans="1:10" x14ac:dyDescent="0.25">
      <c r="A110" s="4"/>
      <c r="B110" s="4"/>
      <c r="C110" s="9"/>
      <c r="D110" s="9"/>
      <c r="E110" s="9"/>
      <c r="F110" s="9"/>
      <c r="G110" s="9"/>
      <c r="H110" s="9"/>
      <c r="I110" s="9"/>
      <c r="J110" s="9"/>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8"/>
  <sheetViews>
    <sheetView showGridLines="0" workbookViewId="0"/>
  </sheetViews>
  <sheetFormatPr defaultColWidth="11.5546875" defaultRowHeight="13.2" x14ac:dyDescent="0.25"/>
  <cols>
    <col min="1" max="2" width="20.6640625" customWidth="1"/>
    <col min="3" max="10" width="14.6640625" customWidth="1"/>
    <col min="11" max="11" width="37.6640625" customWidth="1"/>
    <col min="12" max="12" width="14.6640625" customWidth="1"/>
  </cols>
  <sheetData>
    <row r="1" spans="1:12" ht="14.55" customHeight="1" x14ac:dyDescent="0.25">
      <c r="A1" s="1" t="s">
        <v>63</v>
      </c>
    </row>
    <row r="2" spans="1:12" ht="28.95" customHeight="1" x14ac:dyDescent="0.25">
      <c r="A2" s="1" t="s">
        <v>42</v>
      </c>
    </row>
    <row r="3" spans="1:12" ht="14.55" customHeight="1" x14ac:dyDescent="0.25">
      <c r="A3" t="s">
        <v>43</v>
      </c>
    </row>
    <row r="4" spans="1:12" ht="14.55" customHeight="1" x14ac:dyDescent="0.25">
      <c r="A4" t="s">
        <v>44</v>
      </c>
    </row>
    <row r="5" spans="1:12" ht="28.95" customHeight="1" x14ac:dyDescent="0.25">
      <c r="A5" s="3" t="s">
        <v>3</v>
      </c>
      <c r="B5" s="3" t="s">
        <v>5</v>
      </c>
      <c r="C5" s="5" t="s">
        <v>46</v>
      </c>
      <c r="D5" s="5" t="s">
        <v>47</v>
      </c>
      <c r="E5" s="5" t="s">
        <v>48</v>
      </c>
      <c r="F5" s="5" t="s">
        <v>49</v>
      </c>
      <c r="G5" s="5" t="s">
        <v>50</v>
      </c>
      <c r="H5" s="5" t="s">
        <v>51</v>
      </c>
      <c r="I5" s="5" t="s">
        <v>52</v>
      </c>
      <c r="J5" s="5" t="s">
        <v>53</v>
      </c>
      <c r="K5" s="5" t="s">
        <v>54</v>
      </c>
      <c r="L5" s="5" t="s">
        <v>55</v>
      </c>
    </row>
    <row r="6" spans="1:12" ht="14.55" customHeight="1" x14ac:dyDescent="0.25">
      <c r="A6" s="4" t="s">
        <v>56</v>
      </c>
      <c r="B6" s="4" t="s">
        <v>64</v>
      </c>
      <c r="C6" s="6">
        <v>5662196</v>
      </c>
      <c r="D6" s="6">
        <v>146</v>
      </c>
      <c r="E6" s="6">
        <v>1686422</v>
      </c>
      <c r="F6" s="6">
        <v>575241</v>
      </c>
      <c r="G6" s="6">
        <v>26920</v>
      </c>
      <c r="H6" s="6">
        <v>324210</v>
      </c>
      <c r="I6" s="6">
        <v>926001</v>
      </c>
      <c r="J6" s="6">
        <v>21833</v>
      </c>
      <c r="K6" s="6">
        <v>2293</v>
      </c>
      <c r="L6" s="6">
        <v>9225262</v>
      </c>
    </row>
    <row r="7" spans="1:12" ht="14.55" customHeight="1" x14ac:dyDescent="0.25">
      <c r="A7" s="4" t="s">
        <v>56</v>
      </c>
      <c r="B7" s="4" t="s">
        <v>65</v>
      </c>
      <c r="C7" s="6">
        <v>5746572</v>
      </c>
      <c r="D7" s="6">
        <v>117</v>
      </c>
      <c r="E7" s="6">
        <v>1680670</v>
      </c>
      <c r="F7" s="6">
        <v>579973</v>
      </c>
      <c r="G7" s="6">
        <v>27333</v>
      </c>
      <c r="H7" s="6">
        <v>318958</v>
      </c>
      <c r="I7" s="6">
        <v>960627</v>
      </c>
      <c r="J7" s="6">
        <v>20759</v>
      </c>
      <c r="K7" s="6">
        <v>2427</v>
      </c>
      <c r="L7" s="6">
        <v>9337436</v>
      </c>
    </row>
    <row r="8" spans="1:12" ht="14.55" customHeight="1" x14ac:dyDescent="0.25">
      <c r="A8" s="4" t="s">
        <v>56</v>
      </c>
      <c r="B8" s="4" t="s">
        <v>66</v>
      </c>
      <c r="C8" s="6">
        <v>5585192</v>
      </c>
      <c r="D8" s="6">
        <v>109</v>
      </c>
      <c r="E8" s="6">
        <v>1687258</v>
      </c>
      <c r="F8" s="6">
        <v>601407</v>
      </c>
      <c r="G8" s="6">
        <v>28582</v>
      </c>
      <c r="H8" s="6">
        <v>329751</v>
      </c>
      <c r="I8" s="6">
        <v>1030512</v>
      </c>
      <c r="J8" s="6">
        <v>20100</v>
      </c>
      <c r="K8" s="6">
        <v>2664</v>
      </c>
      <c r="L8" s="6">
        <v>9285575</v>
      </c>
    </row>
    <row r="9" spans="1:12" ht="14.55" customHeight="1" x14ac:dyDescent="0.25">
      <c r="A9" s="4" t="s">
        <v>56</v>
      </c>
      <c r="B9" s="4" t="s">
        <v>67</v>
      </c>
      <c r="C9" s="6">
        <v>5876406</v>
      </c>
      <c r="D9" s="6">
        <v>152</v>
      </c>
      <c r="E9" s="6">
        <v>1773066</v>
      </c>
      <c r="F9" s="6">
        <v>667744</v>
      </c>
      <c r="G9" s="6">
        <v>29459</v>
      </c>
      <c r="H9" s="6">
        <v>349434</v>
      </c>
      <c r="I9" s="6">
        <v>1049858</v>
      </c>
      <c r="J9" s="6">
        <v>21140</v>
      </c>
      <c r="K9" s="6">
        <v>2478</v>
      </c>
      <c r="L9" s="6">
        <v>9769737</v>
      </c>
    </row>
    <row r="10" spans="1:12" ht="14.55" customHeight="1" x14ac:dyDescent="0.25">
      <c r="A10" s="4" t="s">
        <v>57</v>
      </c>
      <c r="B10" s="4" t="s">
        <v>68</v>
      </c>
      <c r="C10" s="6">
        <v>5237967</v>
      </c>
      <c r="D10" s="6">
        <v>791</v>
      </c>
      <c r="E10" s="6">
        <v>1637480</v>
      </c>
      <c r="F10" s="6">
        <v>547653</v>
      </c>
      <c r="G10" s="6">
        <v>27100</v>
      </c>
      <c r="H10" s="6">
        <v>324338</v>
      </c>
      <c r="I10" s="6">
        <v>910985</v>
      </c>
      <c r="J10" s="6">
        <v>23669</v>
      </c>
      <c r="K10" s="6">
        <v>2197</v>
      </c>
      <c r="L10" s="6">
        <v>8712180</v>
      </c>
    </row>
    <row r="11" spans="1:12" ht="14.55" customHeight="1" x14ac:dyDescent="0.25">
      <c r="A11" s="4" t="s">
        <v>57</v>
      </c>
      <c r="B11" s="4" t="s">
        <v>69</v>
      </c>
      <c r="C11" s="6">
        <v>5452691</v>
      </c>
      <c r="D11" s="6">
        <v>512</v>
      </c>
      <c r="E11" s="6">
        <v>1639986</v>
      </c>
      <c r="F11" s="6">
        <v>550946</v>
      </c>
      <c r="G11" s="6">
        <v>27940</v>
      </c>
      <c r="H11" s="6">
        <v>326128</v>
      </c>
      <c r="I11" s="6">
        <v>916608</v>
      </c>
      <c r="J11" s="6">
        <v>22769</v>
      </c>
      <c r="K11" s="6">
        <v>2491</v>
      </c>
      <c r="L11" s="6">
        <v>8940071</v>
      </c>
    </row>
    <row r="12" spans="1:12" ht="14.55" customHeight="1" x14ac:dyDescent="0.25">
      <c r="A12" s="4" t="s">
        <v>57</v>
      </c>
      <c r="B12" s="4" t="s">
        <v>70</v>
      </c>
      <c r="C12" s="6">
        <v>5268687</v>
      </c>
      <c r="D12" s="6">
        <v>277</v>
      </c>
      <c r="E12" s="6">
        <v>1647464</v>
      </c>
      <c r="F12" s="6">
        <v>562320</v>
      </c>
      <c r="G12" s="6">
        <v>28571</v>
      </c>
      <c r="H12" s="6">
        <v>333916</v>
      </c>
      <c r="I12" s="6">
        <v>937864</v>
      </c>
      <c r="J12" s="6">
        <v>21530</v>
      </c>
      <c r="K12" s="6">
        <v>2615</v>
      </c>
      <c r="L12" s="6">
        <v>8803244</v>
      </c>
    </row>
    <row r="13" spans="1:12" ht="14.55" customHeight="1" x14ac:dyDescent="0.25">
      <c r="A13" s="4" t="s">
        <v>57</v>
      </c>
      <c r="B13" s="4" t="s">
        <v>71</v>
      </c>
      <c r="C13" s="6">
        <v>5445307</v>
      </c>
      <c r="D13" s="6">
        <v>316</v>
      </c>
      <c r="E13" s="6">
        <v>1661497</v>
      </c>
      <c r="F13" s="6">
        <v>585287</v>
      </c>
      <c r="G13" s="6">
        <v>28321</v>
      </c>
      <c r="H13" s="6">
        <v>318457</v>
      </c>
      <c r="I13" s="6">
        <v>892806</v>
      </c>
      <c r="J13" s="6">
        <v>22224</v>
      </c>
      <c r="K13" s="6">
        <v>2331</v>
      </c>
      <c r="L13" s="6">
        <v>8956546</v>
      </c>
    </row>
    <row r="14" spans="1:12" ht="14.55" customHeight="1" x14ac:dyDescent="0.25">
      <c r="A14" s="4" t="s">
        <v>58</v>
      </c>
      <c r="B14" s="4" t="s">
        <v>72</v>
      </c>
      <c r="C14" s="6">
        <v>4699866</v>
      </c>
      <c r="D14" s="6">
        <v>22457</v>
      </c>
      <c r="E14" s="6">
        <v>1586349</v>
      </c>
      <c r="F14" s="6">
        <v>495117</v>
      </c>
      <c r="G14" s="6">
        <v>25598</v>
      </c>
      <c r="H14" s="6">
        <v>326653</v>
      </c>
      <c r="I14" s="6">
        <v>911215</v>
      </c>
      <c r="J14" s="6">
        <v>28182</v>
      </c>
      <c r="K14" s="6">
        <v>2137</v>
      </c>
      <c r="L14" s="6">
        <v>8097574</v>
      </c>
    </row>
    <row r="15" spans="1:12" ht="14.55" customHeight="1" x14ac:dyDescent="0.25">
      <c r="A15" s="4" t="s">
        <v>58</v>
      </c>
      <c r="B15" s="4" t="s">
        <v>73</v>
      </c>
      <c r="C15" s="6">
        <v>5004246</v>
      </c>
      <c r="D15" s="6">
        <v>7826</v>
      </c>
      <c r="E15" s="6">
        <v>1623196</v>
      </c>
      <c r="F15" s="6">
        <v>507308</v>
      </c>
      <c r="G15" s="6">
        <v>26542</v>
      </c>
      <c r="H15" s="6">
        <v>333135</v>
      </c>
      <c r="I15" s="6">
        <v>904104</v>
      </c>
      <c r="J15" s="6">
        <v>27549</v>
      </c>
      <c r="K15" s="6">
        <v>2334</v>
      </c>
      <c r="L15" s="6">
        <v>8436240</v>
      </c>
    </row>
    <row r="16" spans="1:12" ht="14.55" customHeight="1" x14ac:dyDescent="0.25">
      <c r="A16" s="4" t="s">
        <v>58</v>
      </c>
      <c r="B16" s="4" t="s">
        <v>74</v>
      </c>
      <c r="C16" s="6">
        <v>4906381</v>
      </c>
      <c r="D16" s="6">
        <v>3084</v>
      </c>
      <c r="E16" s="6">
        <v>1646034</v>
      </c>
      <c r="F16" s="6">
        <v>542404</v>
      </c>
      <c r="G16" s="6">
        <v>28761</v>
      </c>
      <c r="H16" s="6">
        <v>350010</v>
      </c>
      <c r="I16" s="6">
        <v>928064</v>
      </c>
      <c r="J16" s="6">
        <v>27531</v>
      </c>
      <c r="K16" s="6">
        <v>2488</v>
      </c>
      <c r="L16" s="6">
        <v>8434757</v>
      </c>
    </row>
    <row r="17" spans="1:12" ht="14.55" customHeight="1" x14ac:dyDescent="0.25">
      <c r="A17" s="4" t="s">
        <v>58</v>
      </c>
      <c r="B17" s="4" t="s">
        <v>75</v>
      </c>
      <c r="C17" s="6">
        <v>5388852</v>
      </c>
      <c r="D17" s="6">
        <v>2764</v>
      </c>
      <c r="E17" s="6">
        <v>1769537</v>
      </c>
      <c r="F17" s="6">
        <v>616753</v>
      </c>
      <c r="G17" s="6">
        <v>31318</v>
      </c>
      <c r="H17" s="6">
        <v>375542</v>
      </c>
      <c r="I17" s="6">
        <v>931327</v>
      </c>
      <c r="J17" s="6">
        <v>28784</v>
      </c>
      <c r="K17" s="6">
        <v>2471</v>
      </c>
      <c r="L17" s="6">
        <v>9147348</v>
      </c>
    </row>
    <row r="18" spans="1:12" ht="14.55" customHeight="1" x14ac:dyDescent="0.25">
      <c r="A18" s="4" t="s">
        <v>59</v>
      </c>
      <c r="B18" s="4" t="s">
        <v>76</v>
      </c>
      <c r="C18" s="6">
        <v>4154054</v>
      </c>
      <c r="D18" s="6">
        <v>2100258</v>
      </c>
      <c r="E18" s="6"/>
      <c r="F18" s="6"/>
      <c r="G18" s="6"/>
      <c r="H18" s="6">
        <v>373571</v>
      </c>
      <c r="I18" s="6">
        <v>937067</v>
      </c>
      <c r="J18" s="6">
        <v>35844</v>
      </c>
      <c r="K18" s="6">
        <v>2242</v>
      </c>
      <c r="L18" s="6">
        <v>7603036</v>
      </c>
    </row>
    <row r="19" spans="1:12" ht="14.55" customHeight="1" x14ac:dyDescent="0.25">
      <c r="A19" s="4" t="s">
        <v>59</v>
      </c>
      <c r="B19" s="4" t="s">
        <v>77</v>
      </c>
      <c r="C19" s="6">
        <v>4416080</v>
      </c>
      <c r="D19" s="6">
        <v>2113417</v>
      </c>
      <c r="E19" s="6"/>
      <c r="F19" s="6"/>
      <c r="G19" s="6"/>
      <c r="H19" s="6">
        <v>364258</v>
      </c>
      <c r="I19" s="6">
        <v>918433</v>
      </c>
      <c r="J19" s="6">
        <v>33523</v>
      </c>
      <c r="K19" s="6">
        <v>2425</v>
      </c>
      <c r="L19" s="6">
        <v>7848136</v>
      </c>
    </row>
    <row r="20" spans="1:12" ht="14.55" customHeight="1" x14ac:dyDescent="0.25">
      <c r="A20" s="4" t="s">
        <v>59</v>
      </c>
      <c r="B20" s="4" t="s">
        <v>78</v>
      </c>
      <c r="C20" s="6">
        <v>4516899</v>
      </c>
      <c r="D20" s="6">
        <v>1711070</v>
      </c>
      <c r="E20" s="6">
        <v>424525</v>
      </c>
      <c r="F20" s="6">
        <v>101435</v>
      </c>
      <c r="G20" s="6">
        <v>5238</v>
      </c>
      <c r="H20" s="6">
        <v>391645</v>
      </c>
      <c r="I20" s="6">
        <v>953429</v>
      </c>
      <c r="J20" s="6">
        <v>31455</v>
      </c>
      <c r="K20" s="6">
        <v>2525</v>
      </c>
      <c r="L20" s="6">
        <v>8138221</v>
      </c>
    </row>
    <row r="21" spans="1:12" ht="14.55" customHeight="1" x14ac:dyDescent="0.25">
      <c r="A21" s="4" t="s">
        <v>59</v>
      </c>
      <c r="B21" s="4" t="s">
        <v>79</v>
      </c>
      <c r="C21" s="6">
        <v>5061073</v>
      </c>
      <c r="D21" s="6">
        <v>187304</v>
      </c>
      <c r="E21" s="6">
        <v>1791184</v>
      </c>
      <c r="F21" s="6">
        <v>591279</v>
      </c>
      <c r="G21" s="6">
        <v>28436</v>
      </c>
      <c r="H21" s="6">
        <v>443212</v>
      </c>
      <c r="I21" s="6">
        <v>977022</v>
      </c>
      <c r="J21" s="6">
        <v>32610</v>
      </c>
      <c r="K21" s="6">
        <v>2742</v>
      </c>
      <c r="L21" s="6">
        <v>9114862</v>
      </c>
    </row>
    <row r="22" spans="1:12" ht="14.55" customHeight="1" x14ac:dyDescent="0.25">
      <c r="A22" s="4" t="s">
        <v>60</v>
      </c>
      <c r="B22" s="4" t="s">
        <v>80</v>
      </c>
      <c r="C22" s="6">
        <v>3254437</v>
      </c>
      <c r="D22" s="6">
        <v>1840792</v>
      </c>
      <c r="E22" s="6"/>
      <c r="F22" s="6"/>
      <c r="G22" s="6"/>
      <c r="H22" s="6">
        <v>352945</v>
      </c>
      <c r="I22" s="6">
        <v>951212</v>
      </c>
      <c r="J22" s="6">
        <v>45580</v>
      </c>
      <c r="K22" s="6">
        <v>1642</v>
      </c>
      <c r="L22" s="6">
        <v>6446608</v>
      </c>
    </row>
    <row r="23" spans="1:12" ht="14.55" customHeight="1" x14ac:dyDescent="0.25">
      <c r="A23" s="4" t="s">
        <v>60</v>
      </c>
      <c r="B23" s="4" t="s">
        <v>81</v>
      </c>
      <c r="C23" s="6">
        <v>3098377</v>
      </c>
      <c r="D23" s="6">
        <v>1621367</v>
      </c>
      <c r="E23" s="6"/>
      <c r="F23" s="6"/>
      <c r="G23" s="6"/>
      <c r="H23" s="6">
        <v>305153</v>
      </c>
      <c r="I23" s="6">
        <v>899856</v>
      </c>
      <c r="J23" s="6">
        <v>42731</v>
      </c>
      <c r="K23" s="6">
        <v>1622</v>
      </c>
      <c r="L23" s="6">
        <v>5969106</v>
      </c>
    </row>
    <row r="24" spans="1:12" ht="14.55" customHeight="1" x14ac:dyDescent="0.25">
      <c r="A24" s="4" t="s">
        <v>60</v>
      </c>
      <c r="B24" s="4" t="s">
        <v>82</v>
      </c>
      <c r="C24" s="6">
        <v>3429379</v>
      </c>
      <c r="D24" s="6">
        <v>1833304</v>
      </c>
      <c r="E24" s="6"/>
      <c r="F24" s="6"/>
      <c r="G24" s="6"/>
      <c r="H24" s="6">
        <v>339900</v>
      </c>
      <c r="I24" s="6">
        <v>964199</v>
      </c>
      <c r="J24" s="6">
        <v>39643</v>
      </c>
      <c r="K24" s="6">
        <v>2189</v>
      </c>
      <c r="L24" s="6">
        <v>6608614</v>
      </c>
    </row>
    <row r="25" spans="1:12" ht="14.55" customHeight="1" x14ac:dyDescent="0.25">
      <c r="A25" s="4" t="s">
        <v>60</v>
      </c>
      <c r="B25" s="4" t="s">
        <v>83</v>
      </c>
      <c r="C25" s="6">
        <v>4077584</v>
      </c>
      <c r="D25" s="6">
        <v>2254397</v>
      </c>
      <c r="E25" s="6"/>
      <c r="F25" s="6"/>
      <c r="G25" s="6"/>
      <c r="H25" s="6">
        <v>399224</v>
      </c>
      <c r="I25" s="6">
        <v>1003958</v>
      </c>
      <c r="J25" s="6">
        <v>39944</v>
      </c>
      <c r="K25" s="6">
        <v>2337</v>
      </c>
      <c r="L25" s="6">
        <v>7777444</v>
      </c>
    </row>
    <row r="26" spans="1:12" ht="14.55" customHeight="1" x14ac:dyDescent="0.25">
      <c r="A26" s="4" t="s">
        <v>61</v>
      </c>
      <c r="B26" s="4" t="s">
        <v>84</v>
      </c>
      <c r="C26" s="6">
        <v>64581</v>
      </c>
      <c r="D26" s="6">
        <v>49396</v>
      </c>
      <c r="E26" s="6"/>
      <c r="F26" s="6"/>
      <c r="G26" s="6"/>
      <c r="H26" s="6">
        <v>7694</v>
      </c>
      <c r="I26" s="6">
        <v>303513</v>
      </c>
      <c r="J26" s="6">
        <v>38004</v>
      </c>
      <c r="K26" s="6">
        <v>89</v>
      </c>
      <c r="L26" s="6">
        <v>463277</v>
      </c>
    </row>
    <row r="27" spans="1:12" ht="14.55" customHeight="1" x14ac:dyDescent="0.25">
      <c r="A27" s="4" t="s">
        <v>61</v>
      </c>
      <c r="B27" s="4" t="s">
        <v>85</v>
      </c>
      <c r="C27" s="6">
        <v>992227</v>
      </c>
      <c r="D27" s="6">
        <v>563034</v>
      </c>
      <c r="E27" s="6"/>
      <c r="F27" s="6"/>
      <c r="G27" s="6"/>
      <c r="H27" s="6">
        <v>95210</v>
      </c>
      <c r="I27" s="6">
        <v>1210071</v>
      </c>
      <c r="J27" s="6">
        <v>51999</v>
      </c>
      <c r="K27" s="6">
        <v>1070</v>
      </c>
      <c r="L27" s="6">
        <v>2913611</v>
      </c>
    </row>
    <row r="28" spans="1:12" ht="14.55" customHeight="1" x14ac:dyDescent="0.25">
      <c r="A28" s="4" t="s">
        <v>61</v>
      </c>
      <c r="B28" s="4" t="s">
        <v>86</v>
      </c>
      <c r="C28" s="6">
        <v>1294139</v>
      </c>
      <c r="D28" s="6">
        <v>896470</v>
      </c>
      <c r="E28" s="6"/>
      <c r="F28" s="6"/>
      <c r="G28" s="6"/>
      <c r="H28" s="6">
        <v>145979</v>
      </c>
      <c r="I28" s="6">
        <v>1186325</v>
      </c>
      <c r="J28" s="6">
        <v>50286</v>
      </c>
      <c r="K28" s="6">
        <v>1245</v>
      </c>
      <c r="L28" s="6">
        <v>3574444</v>
      </c>
    </row>
    <row r="29" spans="1:12" ht="14.55" customHeight="1" x14ac:dyDescent="0.25">
      <c r="A29" s="4" t="s">
        <v>61</v>
      </c>
      <c r="B29" s="4" t="s">
        <v>87</v>
      </c>
      <c r="C29" s="6">
        <v>2592961</v>
      </c>
      <c r="D29" s="6">
        <v>1553131</v>
      </c>
      <c r="E29" s="6"/>
      <c r="F29" s="6"/>
      <c r="G29" s="6"/>
      <c r="H29" s="6">
        <v>253050</v>
      </c>
      <c r="I29" s="6">
        <v>946959</v>
      </c>
      <c r="J29" s="6">
        <v>44997</v>
      </c>
      <c r="K29" s="6">
        <v>1330</v>
      </c>
      <c r="L29" s="6">
        <v>5392428</v>
      </c>
    </row>
    <row r="30" spans="1:12" ht="14.55" customHeight="1" x14ac:dyDescent="0.25">
      <c r="A30" s="4" t="s">
        <v>62</v>
      </c>
      <c r="B30" s="4" t="s">
        <v>88</v>
      </c>
      <c r="C30" s="6">
        <v>5790954</v>
      </c>
      <c r="D30" s="6">
        <v>2475194</v>
      </c>
      <c r="E30" s="6"/>
      <c r="F30" s="6"/>
      <c r="G30" s="6"/>
      <c r="H30" s="6">
        <v>430869</v>
      </c>
      <c r="I30" s="6">
        <v>911534</v>
      </c>
      <c r="J30" s="6">
        <v>38188</v>
      </c>
      <c r="K30" s="6">
        <v>2847</v>
      </c>
      <c r="L30" s="6">
        <v>9649586</v>
      </c>
    </row>
    <row r="31" spans="1:12" ht="14.55" customHeight="1" x14ac:dyDescent="0.25">
      <c r="A31" s="4" t="s">
        <v>62</v>
      </c>
      <c r="B31" s="4" t="s">
        <v>89</v>
      </c>
      <c r="C31" s="6">
        <v>6005211</v>
      </c>
      <c r="D31" s="6">
        <v>2528979</v>
      </c>
      <c r="E31" s="6"/>
      <c r="F31" s="6"/>
      <c r="G31" s="6"/>
      <c r="H31" s="6">
        <v>453024</v>
      </c>
      <c r="I31" s="6">
        <v>922711</v>
      </c>
      <c r="J31" s="6">
        <v>37547</v>
      </c>
      <c r="K31" s="6">
        <v>3232</v>
      </c>
      <c r="L31" s="6">
        <v>9950704</v>
      </c>
    </row>
    <row r="32" spans="1:12" ht="14.55" customHeight="1" x14ac:dyDescent="0.25">
      <c r="A32" s="4" t="s">
        <v>62</v>
      </c>
      <c r="B32" s="4" t="s">
        <v>90</v>
      </c>
      <c r="C32" s="6">
        <v>5767113</v>
      </c>
      <c r="D32" s="6">
        <v>2560254</v>
      </c>
      <c r="E32" s="6"/>
      <c r="F32" s="6"/>
      <c r="G32" s="6"/>
      <c r="H32" s="6">
        <v>479607</v>
      </c>
      <c r="I32" s="6">
        <v>947865</v>
      </c>
      <c r="J32" s="6">
        <v>36013</v>
      </c>
      <c r="K32" s="6">
        <v>3426</v>
      </c>
      <c r="L32" s="6">
        <v>9794278</v>
      </c>
    </row>
    <row r="33" spans="1:12" ht="14.55" customHeight="1" x14ac:dyDescent="0.25">
      <c r="A33" s="4" t="s">
        <v>62</v>
      </c>
      <c r="B33" s="4" t="s">
        <v>91</v>
      </c>
      <c r="C33" s="6">
        <v>5516122</v>
      </c>
      <c r="D33" s="6">
        <v>2516654</v>
      </c>
      <c r="E33" s="6"/>
      <c r="F33" s="6"/>
      <c r="G33" s="6"/>
      <c r="H33" s="6">
        <v>470557</v>
      </c>
      <c r="I33" s="6">
        <v>875726</v>
      </c>
      <c r="J33" s="6">
        <v>36771</v>
      </c>
      <c r="K33" s="6">
        <v>3018</v>
      </c>
      <c r="L33" s="6">
        <v>9418848</v>
      </c>
    </row>
    <row r="34" spans="1:12" x14ac:dyDescent="0.25">
      <c r="A34" s="4"/>
      <c r="B34" s="4"/>
      <c r="C34" s="6"/>
      <c r="D34" s="6"/>
      <c r="E34" s="6"/>
      <c r="F34" s="6"/>
      <c r="G34" s="6"/>
      <c r="H34" s="6"/>
      <c r="I34" s="6"/>
      <c r="J34" s="6"/>
      <c r="K34" s="6"/>
      <c r="L34" s="6"/>
    </row>
    <row r="35" spans="1:12" x14ac:dyDescent="0.25">
      <c r="A35" s="4"/>
      <c r="B35" s="4"/>
      <c r="C35" s="6"/>
      <c r="D35" s="6"/>
      <c r="E35" s="6"/>
      <c r="F35" s="6"/>
      <c r="G35" s="6"/>
      <c r="H35" s="6"/>
      <c r="I35" s="6"/>
      <c r="J35" s="6"/>
      <c r="K35" s="6"/>
      <c r="L35" s="6"/>
    </row>
    <row r="36" spans="1:12" x14ac:dyDescent="0.25">
      <c r="A36" s="4"/>
      <c r="B36" s="4"/>
      <c r="C36" s="6"/>
      <c r="D36" s="6"/>
      <c r="E36" s="6"/>
      <c r="F36" s="6"/>
      <c r="G36" s="6"/>
      <c r="H36" s="6"/>
      <c r="I36" s="6"/>
      <c r="J36" s="6"/>
      <c r="K36" s="6"/>
      <c r="L36" s="6"/>
    </row>
    <row r="37" spans="1:12" x14ac:dyDescent="0.25">
      <c r="A37" s="4"/>
      <c r="B37" s="4"/>
      <c r="C37" s="6"/>
      <c r="D37" s="6"/>
      <c r="E37" s="6"/>
      <c r="F37" s="6"/>
      <c r="G37" s="6"/>
      <c r="H37" s="6"/>
      <c r="I37" s="6"/>
      <c r="J37" s="6"/>
      <c r="K37" s="6"/>
      <c r="L37" s="6"/>
    </row>
    <row r="38" spans="1:12" x14ac:dyDescent="0.25">
      <c r="A38" s="4"/>
      <c r="B38" s="4"/>
      <c r="C38" s="6"/>
      <c r="D38" s="6"/>
      <c r="E38" s="6"/>
      <c r="F38" s="6"/>
      <c r="G38" s="6"/>
      <c r="H38" s="6"/>
      <c r="I38" s="6"/>
      <c r="J38" s="6"/>
      <c r="K38" s="6"/>
      <c r="L38" s="6"/>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7"/>
  <sheetViews>
    <sheetView showGridLines="0" workbookViewId="0"/>
  </sheetViews>
  <sheetFormatPr defaultColWidth="11.5546875" defaultRowHeight="13.2" x14ac:dyDescent="0.25"/>
  <cols>
    <col min="1" max="1" width="20.6640625" customWidth="1"/>
    <col min="2" max="9" width="14.6640625" customWidth="1"/>
    <col min="10" max="10" width="37.6640625" customWidth="1"/>
    <col min="11" max="11" width="14.6640625" customWidth="1"/>
  </cols>
  <sheetData>
    <row r="1" spans="1:11" ht="14.55" customHeight="1" x14ac:dyDescent="0.25">
      <c r="A1" s="1" t="s">
        <v>92</v>
      </c>
    </row>
    <row r="2" spans="1:11" ht="28.95" customHeight="1" x14ac:dyDescent="0.25">
      <c r="A2" s="1" t="s">
        <v>42</v>
      </c>
    </row>
    <row r="3" spans="1:11" ht="14.55" customHeight="1" x14ac:dyDescent="0.25">
      <c r="A3" t="s">
        <v>43</v>
      </c>
    </row>
    <row r="4" spans="1:11" ht="14.55" customHeight="1" x14ac:dyDescent="0.25">
      <c r="A4" t="s">
        <v>44</v>
      </c>
    </row>
    <row r="5" spans="1:11" ht="28.95" customHeight="1" x14ac:dyDescent="0.25">
      <c r="A5" s="3" t="s">
        <v>3</v>
      </c>
      <c r="B5" s="5" t="s">
        <v>46</v>
      </c>
      <c r="C5" s="5" t="s">
        <v>47</v>
      </c>
      <c r="D5" s="5" t="s">
        <v>48</v>
      </c>
      <c r="E5" s="5" t="s">
        <v>49</v>
      </c>
      <c r="F5" s="5" t="s">
        <v>50</v>
      </c>
      <c r="G5" s="5" t="s">
        <v>51</v>
      </c>
      <c r="H5" s="5" t="s">
        <v>52</v>
      </c>
      <c r="I5" s="5" t="s">
        <v>53</v>
      </c>
      <c r="J5" s="5" t="s">
        <v>54</v>
      </c>
      <c r="K5" s="5" t="s">
        <v>55</v>
      </c>
    </row>
    <row r="6" spans="1:11" ht="14.55" customHeight="1" x14ac:dyDescent="0.25">
      <c r="A6" s="4" t="s">
        <v>56</v>
      </c>
      <c r="B6" s="7">
        <v>60.796320698516503</v>
      </c>
      <c r="C6" s="7">
        <v>1.39294981313472E-3</v>
      </c>
      <c r="D6" s="7">
        <v>18.1493279415897</v>
      </c>
      <c r="E6" s="7">
        <v>6.4446923162602197</v>
      </c>
      <c r="F6" s="7">
        <v>0.29851127159570601</v>
      </c>
      <c r="G6" s="7">
        <v>3.5152125271911001</v>
      </c>
      <c r="H6" s="7">
        <v>10.5454754252019</v>
      </c>
      <c r="I6" s="7">
        <v>0.22285070369219401</v>
      </c>
      <c r="J6" s="7">
        <v>2.6216166139569799E-2</v>
      </c>
      <c r="K6" s="7">
        <v>100</v>
      </c>
    </row>
    <row r="7" spans="1:11" ht="14.55" customHeight="1" x14ac:dyDescent="0.25">
      <c r="A7" s="4" t="s">
        <v>57</v>
      </c>
      <c r="B7" s="7">
        <v>60.444558956655399</v>
      </c>
      <c r="C7" s="7">
        <v>5.3541110494026599E-3</v>
      </c>
      <c r="D7" s="7">
        <v>18.599399565814402</v>
      </c>
      <c r="E7" s="7">
        <v>6.3430571539211797</v>
      </c>
      <c r="F7" s="7">
        <v>0.31608457699458797</v>
      </c>
      <c r="G7" s="7">
        <v>3.6790847497324402</v>
      </c>
      <c r="H7" s="7">
        <v>10.3305624208444</v>
      </c>
      <c r="I7" s="7">
        <v>0.25469302941335697</v>
      </c>
      <c r="J7" s="7">
        <v>2.72054355748656E-2</v>
      </c>
      <c r="K7" s="7">
        <v>100</v>
      </c>
    </row>
    <row r="8" spans="1:11" ht="14.55" customHeight="1" x14ac:dyDescent="0.25">
      <c r="A8" s="4" t="s">
        <v>58</v>
      </c>
      <c r="B8" s="7">
        <v>58.621739018667498</v>
      </c>
      <c r="C8" s="7">
        <v>0.105906571064376</v>
      </c>
      <c r="D8" s="7">
        <v>19.419427042255599</v>
      </c>
      <c r="E8" s="7">
        <v>6.3359922973201996</v>
      </c>
      <c r="F8" s="7">
        <v>0.32893441914902</v>
      </c>
      <c r="G8" s="7">
        <v>4.0606849840392698</v>
      </c>
      <c r="H8" s="7">
        <v>10.7712472878131</v>
      </c>
      <c r="I8" s="7">
        <v>0.32842732449915801</v>
      </c>
      <c r="J8" s="7">
        <v>2.76410551918593E-2</v>
      </c>
      <c r="K8" s="7">
        <v>100</v>
      </c>
    </row>
    <row r="9" spans="1:11" ht="14.55" customHeight="1" x14ac:dyDescent="0.25">
      <c r="A9" s="4" t="s">
        <v>59</v>
      </c>
      <c r="B9" s="7">
        <v>55.491574414399601</v>
      </c>
      <c r="C9" s="7">
        <v>18.688849509031801</v>
      </c>
      <c r="D9" s="7">
        <v>6.7749869244842902</v>
      </c>
      <c r="E9" s="7">
        <v>2.11811582315512</v>
      </c>
      <c r="F9" s="7">
        <v>0.102965195201664</v>
      </c>
      <c r="G9" s="7">
        <v>4.8088115751298997</v>
      </c>
      <c r="H9" s="7">
        <v>11.5763254659065</v>
      </c>
      <c r="I9" s="7">
        <v>0.407995840296622</v>
      </c>
      <c r="J9" s="7">
        <v>3.0375252394527898E-2</v>
      </c>
      <c r="K9" s="7">
        <v>100</v>
      </c>
    </row>
    <row r="10" spans="1:11" ht="14.55" customHeight="1" x14ac:dyDescent="0.25">
      <c r="A10" s="4" t="s">
        <v>60</v>
      </c>
      <c r="B10" s="7">
        <v>51.712166643309999</v>
      </c>
      <c r="C10" s="7">
        <v>28.169256868538401</v>
      </c>
      <c r="D10" s="7"/>
      <c r="E10" s="7"/>
      <c r="F10" s="7"/>
      <c r="G10" s="7">
        <v>5.2131702336696204</v>
      </c>
      <c r="H10" s="7">
        <v>14.2498973575329</v>
      </c>
      <c r="I10" s="7">
        <v>0.62644365454642303</v>
      </c>
      <c r="J10" s="7">
        <v>2.9065242402629199E-2</v>
      </c>
      <c r="K10" s="7">
        <v>100</v>
      </c>
    </row>
    <row r="11" spans="1:11" ht="14.55" customHeight="1" x14ac:dyDescent="0.25">
      <c r="A11" s="4" t="s">
        <v>61</v>
      </c>
      <c r="B11" s="7">
        <v>40.051880464299401</v>
      </c>
      <c r="C11" s="7">
        <v>24.806306992358898</v>
      </c>
      <c r="D11" s="7"/>
      <c r="E11" s="7"/>
      <c r="F11" s="7"/>
      <c r="G11" s="7">
        <v>4.0662893640187399</v>
      </c>
      <c r="H11" s="7">
        <v>29.544223154047099</v>
      </c>
      <c r="I11" s="7">
        <v>1.50104992320006</v>
      </c>
      <c r="J11" s="7">
        <v>3.0250102075866699E-2</v>
      </c>
      <c r="K11" s="7">
        <v>100</v>
      </c>
    </row>
    <row r="12" spans="1:11" ht="14.55" customHeight="1" x14ac:dyDescent="0.25">
      <c r="A12" s="4" t="s">
        <v>62</v>
      </c>
      <c r="B12" s="7">
        <v>59.4624291765507</v>
      </c>
      <c r="C12" s="7">
        <v>25.973186694002901</v>
      </c>
      <c r="D12" s="7"/>
      <c r="E12" s="7"/>
      <c r="F12" s="7"/>
      <c r="G12" s="7">
        <v>4.7253171429177998</v>
      </c>
      <c r="H12" s="7">
        <v>9.4241537513729803</v>
      </c>
      <c r="I12" s="7">
        <v>0.38264861819943902</v>
      </c>
      <c r="J12" s="7">
        <v>3.22646169561576E-2</v>
      </c>
      <c r="K12" s="7">
        <v>100</v>
      </c>
    </row>
    <row r="13" spans="1:11" x14ac:dyDescent="0.25">
      <c r="A13" s="4"/>
      <c r="B13" s="7"/>
      <c r="C13" s="7"/>
      <c r="D13" s="7"/>
      <c r="E13" s="7"/>
      <c r="F13" s="7"/>
      <c r="G13" s="7"/>
      <c r="H13" s="7"/>
      <c r="I13" s="7"/>
      <c r="J13" s="7"/>
      <c r="K13" s="7"/>
    </row>
    <row r="14" spans="1:11" x14ac:dyDescent="0.25">
      <c r="A14" s="4"/>
      <c r="B14" s="7"/>
      <c r="C14" s="7"/>
      <c r="D14" s="7"/>
      <c r="E14" s="7"/>
      <c r="F14" s="7"/>
      <c r="G14" s="7"/>
      <c r="H14" s="7"/>
      <c r="I14" s="7"/>
      <c r="J14" s="7"/>
      <c r="K14" s="7"/>
    </row>
    <row r="15" spans="1:11" x14ac:dyDescent="0.25">
      <c r="A15" s="4"/>
      <c r="B15" s="7"/>
      <c r="C15" s="7"/>
      <c r="D15" s="7"/>
      <c r="E15" s="7"/>
      <c r="F15" s="7"/>
      <c r="G15" s="7"/>
      <c r="H15" s="7"/>
      <c r="I15" s="7"/>
      <c r="J15" s="7"/>
      <c r="K15" s="7"/>
    </row>
    <row r="16" spans="1:11" x14ac:dyDescent="0.25">
      <c r="A16" s="4"/>
      <c r="B16" s="7"/>
      <c r="C16" s="7"/>
      <c r="D16" s="7"/>
      <c r="E16" s="7"/>
      <c r="F16" s="7"/>
      <c r="G16" s="7"/>
      <c r="H16" s="7"/>
      <c r="I16" s="7"/>
      <c r="J16" s="7"/>
      <c r="K16" s="7"/>
    </row>
    <row r="17" spans="1:11" x14ac:dyDescent="0.25">
      <c r="A17" s="4"/>
      <c r="B17" s="7"/>
      <c r="C17" s="7"/>
      <c r="D17" s="7"/>
      <c r="E17" s="7"/>
      <c r="F17" s="7"/>
      <c r="G17" s="7"/>
      <c r="H17" s="7"/>
      <c r="I17" s="7"/>
      <c r="J17" s="7"/>
      <c r="K17" s="7"/>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8"/>
  <sheetViews>
    <sheetView showGridLines="0" workbookViewId="0"/>
  </sheetViews>
  <sheetFormatPr defaultColWidth="11.5546875" defaultRowHeight="13.2" x14ac:dyDescent="0.25"/>
  <cols>
    <col min="1" max="1" width="20.6640625" customWidth="1"/>
    <col min="2" max="2" width="17.6640625" customWidth="1"/>
    <col min="3" max="10" width="14.6640625" customWidth="1"/>
    <col min="11" max="11" width="37.6640625" customWidth="1"/>
    <col min="12" max="12" width="14.6640625" customWidth="1"/>
  </cols>
  <sheetData>
    <row r="1" spans="1:12" ht="14.55" customHeight="1" x14ac:dyDescent="0.25">
      <c r="A1" s="1" t="s">
        <v>93</v>
      </c>
    </row>
    <row r="2" spans="1:12" ht="28.95" customHeight="1" x14ac:dyDescent="0.25">
      <c r="A2" s="1" t="s">
        <v>42</v>
      </c>
    </row>
    <row r="3" spans="1:12" ht="14.55" customHeight="1" x14ac:dyDescent="0.25">
      <c r="A3" t="s">
        <v>43</v>
      </c>
    </row>
    <row r="4" spans="1:12" ht="14.55" customHeight="1" x14ac:dyDescent="0.25">
      <c r="A4" t="s">
        <v>44</v>
      </c>
    </row>
    <row r="5" spans="1:12" ht="28.95" customHeight="1" x14ac:dyDescent="0.25">
      <c r="A5" s="3" t="s">
        <v>3</v>
      </c>
      <c r="B5" s="3" t="s">
        <v>5</v>
      </c>
      <c r="C5" s="5" t="s">
        <v>46</v>
      </c>
      <c r="D5" s="5" t="s">
        <v>47</v>
      </c>
      <c r="E5" s="5" t="s">
        <v>48</v>
      </c>
      <c r="F5" s="5" t="s">
        <v>49</v>
      </c>
      <c r="G5" s="5" t="s">
        <v>50</v>
      </c>
      <c r="H5" s="5" t="s">
        <v>51</v>
      </c>
      <c r="I5" s="5" t="s">
        <v>52</v>
      </c>
      <c r="J5" s="5" t="s">
        <v>53</v>
      </c>
      <c r="K5" s="5" t="s">
        <v>54</v>
      </c>
      <c r="L5" s="5" t="s">
        <v>55</v>
      </c>
    </row>
    <row r="6" spans="1:12" ht="14.55" customHeight="1" x14ac:dyDescent="0.25">
      <c r="A6" s="4" t="s">
        <v>56</v>
      </c>
      <c r="B6" s="4" t="s">
        <v>64</v>
      </c>
      <c r="C6" s="7">
        <v>61.377075252713702</v>
      </c>
      <c r="D6" s="7">
        <v>1.5826108786937401E-3</v>
      </c>
      <c r="E6" s="7">
        <v>18.280478104578499</v>
      </c>
      <c r="F6" s="7">
        <v>6.2354977018538902</v>
      </c>
      <c r="G6" s="7">
        <v>0.29180743050983299</v>
      </c>
      <c r="H6" s="7">
        <v>3.5143717327486201</v>
      </c>
      <c r="I6" s="7">
        <v>10.0376661389129</v>
      </c>
      <c r="J6" s="7">
        <v>0.236665365167949</v>
      </c>
      <c r="K6" s="7">
        <v>2.4855662635922999E-2</v>
      </c>
      <c r="L6" s="7">
        <v>100</v>
      </c>
    </row>
    <row r="7" spans="1:12" ht="14.55" customHeight="1" x14ac:dyDescent="0.25">
      <c r="A7" s="4" t="s">
        <v>56</v>
      </c>
      <c r="B7" s="4" t="s">
        <v>65</v>
      </c>
      <c r="C7" s="7">
        <v>61.543361582344403</v>
      </c>
      <c r="D7" s="7">
        <v>1.25302063650021E-3</v>
      </c>
      <c r="E7" s="7">
        <v>17.999266608092402</v>
      </c>
      <c r="F7" s="7">
        <v>6.2112661334439103</v>
      </c>
      <c r="G7" s="7">
        <v>0.29272489792701101</v>
      </c>
      <c r="H7" s="7">
        <v>3.41590560834902</v>
      </c>
      <c r="I7" s="7">
        <v>10.2879098716179</v>
      </c>
      <c r="J7" s="7">
        <v>0.222320131565025</v>
      </c>
      <c r="K7" s="7">
        <v>2.5992146023812099E-2</v>
      </c>
      <c r="L7" s="7">
        <v>100</v>
      </c>
    </row>
    <row r="8" spans="1:12" ht="14.55" customHeight="1" x14ac:dyDescent="0.25">
      <c r="A8" s="4" t="s">
        <v>56</v>
      </c>
      <c r="B8" s="4" t="s">
        <v>66</v>
      </c>
      <c r="C8" s="7">
        <v>60.149123775318202</v>
      </c>
      <c r="D8" s="7">
        <v>1.17386376180258E-3</v>
      </c>
      <c r="E8" s="7">
        <v>18.170743330380699</v>
      </c>
      <c r="F8" s="7">
        <v>6.4767879210495796</v>
      </c>
      <c r="G8" s="7">
        <v>0.30781077100771898</v>
      </c>
      <c r="H8" s="7">
        <v>3.5512178836528698</v>
      </c>
      <c r="I8" s="7">
        <v>11.0979880082817</v>
      </c>
      <c r="J8" s="7">
        <v>0.21646478543332001</v>
      </c>
      <c r="K8" s="7">
        <v>2.8689661114147499E-2</v>
      </c>
      <c r="L8" s="7">
        <v>100</v>
      </c>
    </row>
    <row r="9" spans="1:12" ht="14.55" customHeight="1" x14ac:dyDescent="0.25">
      <c r="A9" s="4" t="s">
        <v>56</v>
      </c>
      <c r="B9" s="4" t="s">
        <v>67</v>
      </c>
      <c r="C9" s="7">
        <v>60.149070543045298</v>
      </c>
      <c r="D9" s="7">
        <v>1.5558248906802699E-3</v>
      </c>
      <c r="E9" s="7">
        <v>18.1485540501244</v>
      </c>
      <c r="F9" s="7">
        <v>6.8348206302789896</v>
      </c>
      <c r="G9" s="7">
        <v>0.30153319377993498</v>
      </c>
      <c r="H9" s="7">
        <v>3.5766981240129598</v>
      </c>
      <c r="I9" s="7">
        <v>10.7460211057882</v>
      </c>
      <c r="J9" s="7">
        <v>0.216382488085401</v>
      </c>
      <c r="K9" s="7">
        <v>2.5364039994116499E-2</v>
      </c>
      <c r="L9" s="7">
        <v>100</v>
      </c>
    </row>
    <row r="10" spans="1:12" ht="14.55" customHeight="1" x14ac:dyDescent="0.25">
      <c r="A10" s="4" t="s">
        <v>57</v>
      </c>
      <c r="B10" s="4" t="s">
        <v>68</v>
      </c>
      <c r="C10" s="7">
        <v>60.122345957039499</v>
      </c>
      <c r="D10" s="7">
        <v>9.07924308267276E-3</v>
      </c>
      <c r="E10" s="7">
        <v>18.7952957813085</v>
      </c>
      <c r="F10" s="7">
        <v>6.28606158274967</v>
      </c>
      <c r="G10" s="7">
        <v>0.31105877059473103</v>
      </c>
      <c r="H10" s="7">
        <v>3.7228110530315002</v>
      </c>
      <c r="I10" s="7">
        <v>10.456452919935099</v>
      </c>
      <c r="J10" s="7">
        <v>0.27167712329175903</v>
      </c>
      <c r="K10" s="7">
        <v>2.5217568966665101E-2</v>
      </c>
      <c r="L10" s="7">
        <v>100</v>
      </c>
    </row>
    <row r="11" spans="1:12" ht="14.55" customHeight="1" x14ac:dyDescent="0.25">
      <c r="A11" s="4" t="s">
        <v>57</v>
      </c>
      <c r="B11" s="4" t="s">
        <v>69</v>
      </c>
      <c r="C11" s="7">
        <v>60.991584966159699</v>
      </c>
      <c r="D11" s="7">
        <v>5.7270238681549597E-3</v>
      </c>
      <c r="E11" s="7">
        <v>18.344216729374999</v>
      </c>
      <c r="F11" s="7">
        <v>6.1626579923134797</v>
      </c>
      <c r="G11" s="7">
        <v>0.31252548218017501</v>
      </c>
      <c r="H11" s="7">
        <v>3.6479352345188301</v>
      </c>
      <c r="I11" s="7">
        <v>10.2528044799644</v>
      </c>
      <c r="J11" s="7">
        <v>0.254684778230508</v>
      </c>
      <c r="K11" s="7">
        <v>2.7863313389793001E-2</v>
      </c>
      <c r="L11" s="7">
        <v>100</v>
      </c>
    </row>
    <row r="12" spans="1:12" ht="14.55" customHeight="1" x14ac:dyDescent="0.25">
      <c r="A12" s="4" t="s">
        <v>57</v>
      </c>
      <c r="B12" s="4" t="s">
        <v>70</v>
      </c>
      <c r="C12" s="7">
        <v>59.849380523816002</v>
      </c>
      <c r="D12" s="7">
        <v>3.14656733358748E-3</v>
      </c>
      <c r="E12" s="7">
        <v>18.714283052929101</v>
      </c>
      <c r="F12" s="7">
        <v>6.38764528167117</v>
      </c>
      <c r="G12" s="7">
        <v>0.32455081331381902</v>
      </c>
      <c r="H12" s="7">
        <v>3.7931017247732801</v>
      </c>
      <c r="I12" s="7">
        <v>10.6536181434935</v>
      </c>
      <c r="J12" s="7">
        <v>0.244568933906637</v>
      </c>
      <c r="K12" s="7">
        <v>2.97049587629288E-2</v>
      </c>
      <c r="L12" s="7">
        <v>100</v>
      </c>
    </row>
    <row r="13" spans="1:12" ht="14.55" customHeight="1" x14ac:dyDescent="0.25">
      <c r="A13" s="4" t="s">
        <v>57</v>
      </c>
      <c r="B13" s="4" t="s">
        <v>71</v>
      </c>
      <c r="C13" s="7">
        <v>60.796952307284499</v>
      </c>
      <c r="D13" s="7">
        <v>3.5281457829837502E-3</v>
      </c>
      <c r="E13" s="7">
        <v>18.550644411361301</v>
      </c>
      <c r="F13" s="7">
        <v>6.5347400660924402</v>
      </c>
      <c r="G13" s="7">
        <v>0.316204483290769</v>
      </c>
      <c r="H13" s="7">
        <v>3.5555782329482799</v>
      </c>
      <c r="I13" s="7">
        <v>9.9681953288689602</v>
      </c>
      <c r="J13" s="7">
        <v>0.24813136671212299</v>
      </c>
      <c r="K13" s="7">
        <v>2.6025657658655499E-2</v>
      </c>
      <c r="L13" s="7">
        <v>100</v>
      </c>
    </row>
    <row r="14" spans="1:12" ht="14.55" customHeight="1" x14ac:dyDescent="0.25">
      <c r="A14" s="4" t="s">
        <v>58</v>
      </c>
      <c r="B14" s="4" t="s">
        <v>72</v>
      </c>
      <c r="C14" s="7">
        <v>58.040420501251397</v>
      </c>
      <c r="D14" s="7">
        <v>0.277329975619859</v>
      </c>
      <c r="E14" s="7">
        <v>19.590423008175001</v>
      </c>
      <c r="F14" s="7">
        <v>6.1143868521609104</v>
      </c>
      <c r="G14" s="7">
        <v>0.31611937106101201</v>
      </c>
      <c r="H14" s="7">
        <v>4.0339612827249196</v>
      </c>
      <c r="I14" s="7">
        <v>11.252938225695701</v>
      </c>
      <c r="J14" s="7">
        <v>0.34803016310811102</v>
      </c>
      <c r="K14" s="7">
        <v>2.63906202030386E-2</v>
      </c>
      <c r="L14" s="7">
        <v>100</v>
      </c>
    </row>
    <row r="15" spans="1:12" ht="14.55" customHeight="1" x14ac:dyDescent="0.25">
      <c r="A15" s="4" t="s">
        <v>58</v>
      </c>
      <c r="B15" s="4" t="s">
        <v>73</v>
      </c>
      <c r="C15" s="7">
        <v>59.318440442661696</v>
      </c>
      <c r="D15" s="7">
        <v>9.2766445715152704E-2</v>
      </c>
      <c r="E15" s="7">
        <v>19.240751804121299</v>
      </c>
      <c r="F15" s="7">
        <v>6.0134372658909703</v>
      </c>
      <c r="G15" s="7">
        <v>0.31461883493120202</v>
      </c>
      <c r="H15" s="7">
        <v>3.9488563625501398</v>
      </c>
      <c r="I15" s="7">
        <v>10.7169070581207</v>
      </c>
      <c r="J15" s="7">
        <v>0.32655543227788703</v>
      </c>
      <c r="K15" s="7">
        <v>2.76663537310461E-2</v>
      </c>
      <c r="L15" s="7">
        <v>100</v>
      </c>
    </row>
    <row r="16" spans="1:12" ht="14.55" customHeight="1" x14ac:dyDescent="0.25">
      <c r="A16" s="4" t="s">
        <v>58</v>
      </c>
      <c r="B16" s="4" t="s">
        <v>74</v>
      </c>
      <c r="C16" s="7">
        <v>58.168611140783298</v>
      </c>
      <c r="D16" s="7">
        <v>3.6562997606214398E-2</v>
      </c>
      <c r="E16" s="7">
        <v>19.514895331305901</v>
      </c>
      <c r="F16" s="7">
        <v>6.4305824103764904</v>
      </c>
      <c r="G16" s="7">
        <v>0.34098196308441397</v>
      </c>
      <c r="H16" s="7">
        <v>4.1496156913589797</v>
      </c>
      <c r="I16" s="7">
        <v>11.002854024129</v>
      </c>
      <c r="J16" s="7">
        <v>0.32639944458388098</v>
      </c>
      <c r="K16" s="7">
        <v>2.9496996771809801E-2</v>
      </c>
      <c r="L16" s="7">
        <v>100</v>
      </c>
    </row>
    <row r="17" spans="1:12" ht="14.55" customHeight="1" x14ac:dyDescent="0.25">
      <c r="A17" s="4" t="s">
        <v>58</v>
      </c>
      <c r="B17" s="4" t="s">
        <v>75</v>
      </c>
      <c r="C17" s="7">
        <v>58.9116320927115</v>
      </c>
      <c r="D17" s="7">
        <v>3.02164080780572E-2</v>
      </c>
      <c r="E17" s="7">
        <v>19.344809009124798</v>
      </c>
      <c r="F17" s="7">
        <v>6.7424241430412399</v>
      </c>
      <c r="G17" s="7">
        <v>0.34237245592930299</v>
      </c>
      <c r="H17" s="7">
        <v>4.1054740674564902</v>
      </c>
      <c r="I17" s="7">
        <v>10.181388091936601</v>
      </c>
      <c r="J17" s="7">
        <v>0.31467043781432602</v>
      </c>
      <c r="K17" s="7">
        <v>2.7013293907698702E-2</v>
      </c>
      <c r="L17" s="7">
        <v>100</v>
      </c>
    </row>
    <row r="18" spans="1:12" ht="14.55" customHeight="1" x14ac:dyDescent="0.25">
      <c r="A18" s="4" t="s">
        <v>59</v>
      </c>
      <c r="B18" s="4" t="s">
        <v>76</v>
      </c>
      <c r="C18" s="7">
        <v>54.636779307634498</v>
      </c>
      <c r="D18" s="7">
        <v>27.623938647666499</v>
      </c>
      <c r="E18" s="7"/>
      <c r="F18" s="7"/>
      <c r="G18" s="7"/>
      <c r="H18" s="7">
        <v>4.9134451027194901</v>
      </c>
      <c r="I18" s="7">
        <v>12.324905471972</v>
      </c>
      <c r="J18" s="7">
        <v>0.47144324977548402</v>
      </c>
      <c r="K18" s="7">
        <v>2.9488220232023101E-2</v>
      </c>
      <c r="L18" s="7">
        <v>100</v>
      </c>
    </row>
    <row r="19" spans="1:12" ht="14.55" customHeight="1" x14ac:dyDescent="0.25">
      <c r="A19" s="4" t="s">
        <v>59</v>
      </c>
      <c r="B19" s="4" t="s">
        <v>77</v>
      </c>
      <c r="C19" s="7">
        <v>56.269157415213002</v>
      </c>
      <c r="D19" s="7">
        <v>26.928903882399599</v>
      </c>
      <c r="E19" s="7"/>
      <c r="F19" s="7"/>
      <c r="G19" s="7"/>
      <c r="H19" s="7">
        <v>4.6413313938494403</v>
      </c>
      <c r="I19" s="7">
        <v>11.702562238982599</v>
      </c>
      <c r="J19" s="7">
        <v>0.42714601276022701</v>
      </c>
      <c r="K19" s="7">
        <v>3.08990567951422E-2</v>
      </c>
      <c r="L19" s="7">
        <v>100</v>
      </c>
    </row>
    <row r="20" spans="1:12" ht="14.55" customHeight="1" x14ac:dyDescent="0.25">
      <c r="A20" s="4" t="s">
        <v>59</v>
      </c>
      <c r="B20" s="4" t="s">
        <v>78</v>
      </c>
      <c r="C20" s="7">
        <v>55.502289751040202</v>
      </c>
      <c r="D20" s="7">
        <v>21.0251110162774</v>
      </c>
      <c r="E20" s="7">
        <v>5.2164348940634602</v>
      </c>
      <c r="F20" s="7">
        <v>1.24640262288281</v>
      </c>
      <c r="G20" s="7">
        <v>6.4362960897719507E-2</v>
      </c>
      <c r="H20" s="7">
        <v>4.8124153915210703</v>
      </c>
      <c r="I20" s="7">
        <v>11.7154473932325</v>
      </c>
      <c r="J20" s="7">
        <v>0.38650953322599602</v>
      </c>
      <c r="K20" s="7">
        <v>3.1026436858866299E-2</v>
      </c>
      <c r="L20" s="7">
        <v>100</v>
      </c>
    </row>
    <row r="21" spans="1:12" ht="14.55" customHeight="1" x14ac:dyDescent="0.25">
      <c r="A21" s="4" t="s">
        <v>59</v>
      </c>
      <c r="B21" s="4" t="s">
        <v>79</v>
      </c>
      <c r="C21" s="7">
        <v>55.525503293412399</v>
      </c>
      <c r="D21" s="7">
        <v>2.0549296303114599</v>
      </c>
      <c r="E21" s="7">
        <v>19.651246502689801</v>
      </c>
      <c r="F21" s="7">
        <v>6.4869769833048503</v>
      </c>
      <c r="G21" s="7">
        <v>0.31197400465306002</v>
      </c>
      <c r="H21" s="7">
        <v>4.8625201346986904</v>
      </c>
      <c r="I21" s="7">
        <v>10.7189993660902</v>
      </c>
      <c r="J21" s="7">
        <v>0.35776734743762401</v>
      </c>
      <c r="K21" s="7">
        <v>3.0082737401838901E-2</v>
      </c>
      <c r="L21" s="7">
        <v>100</v>
      </c>
    </row>
    <row r="22" spans="1:12" ht="14.55" customHeight="1" x14ac:dyDescent="0.25">
      <c r="A22" s="4" t="s">
        <v>60</v>
      </c>
      <c r="B22" s="4" t="s">
        <v>80</v>
      </c>
      <c r="C22" s="7">
        <v>50.482936142541902</v>
      </c>
      <c r="D22" s="7">
        <v>28.554427382586301</v>
      </c>
      <c r="E22" s="7"/>
      <c r="F22" s="7"/>
      <c r="G22" s="7"/>
      <c r="H22" s="7">
        <v>5.4748947043158198</v>
      </c>
      <c r="I22" s="7">
        <v>14.755232519179099</v>
      </c>
      <c r="J22" s="7">
        <v>0.70703849218069403</v>
      </c>
      <c r="K22" s="7">
        <v>2.5470759196153998E-2</v>
      </c>
      <c r="L22" s="7">
        <v>100</v>
      </c>
    </row>
    <row r="23" spans="1:12" ht="14.55" customHeight="1" x14ac:dyDescent="0.25">
      <c r="A23" s="4" t="s">
        <v>60</v>
      </c>
      <c r="B23" s="4" t="s">
        <v>81</v>
      </c>
      <c r="C23" s="7">
        <v>51.9068852186575</v>
      </c>
      <c r="D23" s="7">
        <v>27.162643786188401</v>
      </c>
      <c r="E23" s="7"/>
      <c r="F23" s="7"/>
      <c r="G23" s="7"/>
      <c r="H23" s="7">
        <v>5.1122060824518796</v>
      </c>
      <c r="I23" s="7">
        <v>15.0752223197243</v>
      </c>
      <c r="J23" s="7">
        <v>0.71586934458861995</v>
      </c>
      <c r="K23" s="7">
        <v>2.7173248389289799E-2</v>
      </c>
      <c r="L23" s="7">
        <v>100</v>
      </c>
    </row>
    <row r="24" spans="1:12" ht="14.55" customHeight="1" x14ac:dyDescent="0.25">
      <c r="A24" s="4" t="s">
        <v>60</v>
      </c>
      <c r="B24" s="4" t="s">
        <v>82</v>
      </c>
      <c r="C24" s="7">
        <v>51.892560225184901</v>
      </c>
      <c r="D24" s="7">
        <v>27.741126959450199</v>
      </c>
      <c r="E24" s="7"/>
      <c r="F24" s="7"/>
      <c r="G24" s="7"/>
      <c r="H24" s="7">
        <v>5.1432872308777604</v>
      </c>
      <c r="I24" s="7">
        <v>14.590033553177699</v>
      </c>
      <c r="J24" s="7">
        <v>0.59986859574488705</v>
      </c>
      <c r="K24" s="7">
        <v>3.3123435564552599E-2</v>
      </c>
      <c r="L24" s="7">
        <v>100</v>
      </c>
    </row>
    <row r="25" spans="1:12" ht="14.55" customHeight="1" x14ac:dyDescent="0.25">
      <c r="A25" s="4" t="s">
        <v>60</v>
      </c>
      <c r="B25" s="4" t="s">
        <v>83</v>
      </c>
      <c r="C25" s="7">
        <v>52.428329924329901</v>
      </c>
      <c r="D25" s="7">
        <v>28.986348214143401</v>
      </c>
      <c r="E25" s="7"/>
      <c r="F25" s="7"/>
      <c r="G25" s="7"/>
      <c r="H25" s="7">
        <v>5.1331002833321602</v>
      </c>
      <c r="I25" s="7">
        <v>12.9085853912931</v>
      </c>
      <c r="J25" s="7">
        <v>0.51358775453735195</v>
      </c>
      <c r="K25" s="7">
        <v>3.0048432364154599E-2</v>
      </c>
      <c r="L25" s="7">
        <v>100</v>
      </c>
    </row>
    <row r="26" spans="1:12" ht="14.55" customHeight="1" x14ac:dyDescent="0.25">
      <c r="A26" s="4" t="s">
        <v>61</v>
      </c>
      <c r="B26" s="4" t="s">
        <v>84</v>
      </c>
      <c r="C26" s="7">
        <v>13.940040191936999</v>
      </c>
      <c r="D26" s="7">
        <v>10.662303546258499</v>
      </c>
      <c r="E26" s="7"/>
      <c r="F26" s="7"/>
      <c r="G26" s="7"/>
      <c r="H26" s="7">
        <v>1.66077746143236</v>
      </c>
      <c r="I26" s="7">
        <v>65.514368293698993</v>
      </c>
      <c r="J26" s="7">
        <v>8.2032995378574807</v>
      </c>
      <c r="K26" s="7">
        <v>1.9210968815633001E-2</v>
      </c>
      <c r="L26" s="7">
        <v>100</v>
      </c>
    </row>
    <row r="27" spans="1:12" ht="14.55" customHeight="1" x14ac:dyDescent="0.25">
      <c r="A27" s="4" t="s">
        <v>61</v>
      </c>
      <c r="B27" s="4" t="s">
        <v>85</v>
      </c>
      <c r="C27" s="7">
        <v>34.054889276571203</v>
      </c>
      <c r="D27" s="7">
        <v>19.3242680646112</v>
      </c>
      <c r="E27" s="7"/>
      <c r="F27" s="7"/>
      <c r="G27" s="7"/>
      <c r="H27" s="7">
        <v>3.2677663559068102</v>
      </c>
      <c r="I27" s="7">
        <v>41.531659511170197</v>
      </c>
      <c r="J27" s="7">
        <v>1.7846926030963</v>
      </c>
      <c r="K27" s="7">
        <v>3.6724188644263099E-2</v>
      </c>
      <c r="L27" s="7">
        <v>100</v>
      </c>
    </row>
    <row r="28" spans="1:12" ht="14.55" customHeight="1" x14ac:dyDescent="0.25">
      <c r="A28" s="4" t="s">
        <v>61</v>
      </c>
      <c r="B28" s="4" t="s">
        <v>86</v>
      </c>
      <c r="C28" s="7">
        <v>36.205323121581998</v>
      </c>
      <c r="D28" s="7">
        <v>25.0799844675144</v>
      </c>
      <c r="E28" s="7"/>
      <c r="F28" s="7"/>
      <c r="G28" s="7"/>
      <c r="H28" s="7">
        <v>4.0839638276610302</v>
      </c>
      <c r="I28" s="7">
        <v>33.189077797833697</v>
      </c>
      <c r="J28" s="7">
        <v>1.40682019357416</v>
      </c>
      <c r="K28" s="7">
        <v>3.48305918347021E-2</v>
      </c>
      <c r="L28" s="7">
        <v>100</v>
      </c>
    </row>
    <row r="29" spans="1:12" ht="14.55" customHeight="1" x14ac:dyDescent="0.25">
      <c r="A29" s="4" t="s">
        <v>61</v>
      </c>
      <c r="B29" s="4" t="s">
        <v>87</v>
      </c>
      <c r="C29" s="7">
        <v>48.085222463795503</v>
      </c>
      <c r="D29" s="7">
        <v>28.802072090716798</v>
      </c>
      <c r="E29" s="7"/>
      <c r="F29" s="7"/>
      <c r="G29" s="7"/>
      <c r="H29" s="7">
        <v>4.6926913071440204</v>
      </c>
      <c r="I29" s="7">
        <v>17.560902064895402</v>
      </c>
      <c r="J29" s="7">
        <v>0.83444785910910602</v>
      </c>
      <c r="K29" s="7">
        <v>2.4664214339069498E-2</v>
      </c>
      <c r="L29" s="7">
        <v>100</v>
      </c>
    </row>
    <row r="30" spans="1:12" ht="14.55" customHeight="1" x14ac:dyDescent="0.25">
      <c r="A30" s="4" t="s">
        <v>62</v>
      </c>
      <c r="B30" s="4" t="s">
        <v>88</v>
      </c>
      <c r="C30" s="7">
        <v>60.012460638207699</v>
      </c>
      <c r="D30" s="7">
        <v>25.650779214776701</v>
      </c>
      <c r="E30" s="7"/>
      <c r="F30" s="7"/>
      <c r="G30" s="7"/>
      <c r="H30" s="7">
        <v>4.4651552926726596</v>
      </c>
      <c r="I30" s="7">
        <v>9.4463534497749393</v>
      </c>
      <c r="J30" s="7">
        <v>0.39574754813315299</v>
      </c>
      <c r="K30" s="7">
        <v>2.9503856434877102E-2</v>
      </c>
      <c r="L30" s="7">
        <v>100</v>
      </c>
    </row>
    <row r="31" spans="1:12" ht="14.55" customHeight="1" x14ac:dyDescent="0.25">
      <c r="A31" s="4" t="s">
        <v>62</v>
      </c>
      <c r="B31" s="4" t="s">
        <v>89</v>
      </c>
      <c r="C31" s="7">
        <v>60.349609434669098</v>
      </c>
      <c r="D31" s="7">
        <v>25.4150761594356</v>
      </c>
      <c r="E31" s="7"/>
      <c r="F31" s="7"/>
      <c r="G31" s="7"/>
      <c r="H31" s="7">
        <v>4.5526829056517002</v>
      </c>
      <c r="I31" s="7">
        <v>9.2728212998798902</v>
      </c>
      <c r="J31" s="7">
        <v>0.37733008639388699</v>
      </c>
      <c r="K31" s="7">
        <v>3.2480113969825697E-2</v>
      </c>
      <c r="L31" s="7">
        <v>100</v>
      </c>
    </row>
    <row r="32" spans="1:12" ht="14.55" customHeight="1" x14ac:dyDescent="0.25">
      <c r="A32" s="4" t="s">
        <v>62</v>
      </c>
      <c r="B32" s="4" t="s">
        <v>90</v>
      </c>
      <c r="C32" s="7">
        <v>58.882471990278397</v>
      </c>
      <c r="D32" s="7">
        <v>26.140303552747799</v>
      </c>
      <c r="E32" s="7"/>
      <c r="F32" s="7"/>
      <c r="G32" s="7"/>
      <c r="H32" s="7">
        <v>4.8968081159223802</v>
      </c>
      <c r="I32" s="7">
        <v>9.6777424532977303</v>
      </c>
      <c r="J32" s="7">
        <v>0.36769428027262402</v>
      </c>
      <c r="K32" s="7">
        <v>3.4979607481021101E-2</v>
      </c>
      <c r="L32" s="7">
        <v>100</v>
      </c>
    </row>
    <row r="33" spans="1:12" ht="14.55" customHeight="1" x14ac:dyDescent="0.25">
      <c r="A33" s="4" t="s">
        <v>62</v>
      </c>
      <c r="B33" s="4" t="s">
        <v>91</v>
      </c>
      <c r="C33" s="7">
        <v>58.564720441395799</v>
      </c>
      <c r="D33" s="7">
        <v>26.719339774885398</v>
      </c>
      <c r="E33" s="7"/>
      <c r="F33" s="7"/>
      <c r="G33" s="7"/>
      <c r="H33" s="7">
        <v>4.9959082044852998</v>
      </c>
      <c r="I33" s="7">
        <v>9.2975913827253596</v>
      </c>
      <c r="J33" s="7">
        <v>0.39039806141897598</v>
      </c>
      <c r="K33" s="7">
        <v>3.2042135089131903E-2</v>
      </c>
      <c r="L33" s="7">
        <v>100</v>
      </c>
    </row>
    <row r="34" spans="1:12" x14ac:dyDescent="0.25">
      <c r="A34" s="4"/>
      <c r="B34" s="4"/>
      <c r="C34" s="7"/>
      <c r="D34" s="7"/>
      <c r="E34" s="7"/>
      <c r="F34" s="7"/>
      <c r="G34" s="7"/>
      <c r="H34" s="7"/>
      <c r="I34" s="7"/>
      <c r="J34" s="7"/>
      <c r="K34" s="7"/>
      <c r="L34" s="7"/>
    </row>
    <row r="35" spans="1:12" x14ac:dyDescent="0.25">
      <c r="A35" s="4"/>
      <c r="B35" s="4"/>
      <c r="C35" s="7"/>
      <c r="D35" s="7"/>
      <c r="E35" s="7"/>
      <c r="F35" s="7"/>
      <c r="G35" s="7"/>
      <c r="H35" s="7"/>
      <c r="I35" s="7"/>
      <c r="J35" s="7"/>
      <c r="K35" s="7"/>
      <c r="L35" s="7"/>
    </row>
    <row r="36" spans="1:12" x14ac:dyDescent="0.25">
      <c r="A36" s="4"/>
      <c r="B36" s="4"/>
      <c r="C36" s="7"/>
      <c r="D36" s="7"/>
      <c r="E36" s="7"/>
      <c r="F36" s="7"/>
      <c r="G36" s="7"/>
      <c r="H36" s="7"/>
      <c r="I36" s="7"/>
      <c r="J36" s="7"/>
      <c r="K36" s="7"/>
      <c r="L36" s="7"/>
    </row>
    <row r="37" spans="1:12" x14ac:dyDescent="0.25">
      <c r="A37" s="4"/>
      <c r="B37" s="4"/>
      <c r="C37" s="7"/>
      <c r="D37" s="7"/>
      <c r="E37" s="7"/>
      <c r="F37" s="7"/>
      <c r="G37" s="7"/>
      <c r="H37" s="7"/>
      <c r="I37" s="7"/>
      <c r="J37" s="7"/>
      <c r="K37" s="7"/>
      <c r="L37" s="7"/>
    </row>
    <row r="38" spans="1:12" x14ac:dyDescent="0.25">
      <c r="A38" s="4"/>
      <c r="B38" s="4"/>
      <c r="C38" s="7"/>
      <c r="D38" s="7"/>
      <c r="E38" s="7"/>
      <c r="F38" s="7"/>
      <c r="G38" s="7"/>
      <c r="H38" s="7"/>
      <c r="I38" s="7"/>
      <c r="J38" s="7"/>
      <c r="K38" s="7"/>
      <c r="L38" s="7"/>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3"/>
  <sheetViews>
    <sheetView showGridLines="0" workbookViewId="0"/>
  </sheetViews>
  <sheetFormatPr defaultColWidth="11.5546875" defaultRowHeight="13.2" x14ac:dyDescent="0.25"/>
  <cols>
    <col min="1" max="1" width="20.6640625" customWidth="1"/>
    <col min="2" max="2" width="16.6640625" customWidth="1"/>
    <col min="3" max="10" width="14.6640625" customWidth="1"/>
    <col min="11" max="11" width="37.6640625" customWidth="1"/>
    <col min="12" max="12" width="14.6640625" customWidth="1"/>
  </cols>
  <sheetData>
    <row r="1" spans="1:12" ht="14.55" customHeight="1" x14ac:dyDescent="0.25">
      <c r="A1" s="1" t="s">
        <v>94</v>
      </c>
    </row>
    <row r="2" spans="1:12" ht="28.95" customHeight="1" x14ac:dyDescent="0.25">
      <c r="A2" s="1" t="s">
        <v>42</v>
      </c>
    </row>
    <row r="3" spans="1:12" ht="14.55" customHeight="1" x14ac:dyDescent="0.25">
      <c r="A3" t="s">
        <v>43</v>
      </c>
    </row>
    <row r="4" spans="1:12" ht="14.55" customHeight="1" x14ac:dyDescent="0.25">
      <c r="A4" t="s">
        <v>95</v>
      </c>
    </row>
    <row r="5" spans="1:12" ht="14.55" customHeight="1" x14ac:dyDescent="0.25">
      <c r="A5" t="s">
        <v>96</v>
      </c>
    </row>
    <row r="6" spans="1:12" ht="28.95" customHeight="1" x14ac:dyDescent="0.25">
      <c r="A6" s="3" t="s">
        <v>3</v>
      </c>
      <c r="B6" s="3" t="s">
        <v>97</v>
      </c>
      <c r="C6" s="5" t="s">
        <v>46</v>
      </c>
      <c r="D6" s="5" t="s">
        <v>47</v>
      </c>
      <c r="E6" s="5" t="s">
        <v>48</v>
      </c>
      <c r="F6" s="5" t="s">
        <v>49</v>
      </c>
      <c r="G6" s="5" t="s">
        <v>50</v>
      </c>
      <c r="H6" s="5" t="s">
        <v>51</v>
      </c>
      <c r="I6" s="5" t="s">
        <v>52</v>
      </c>
      <c r="J6" s="5" t="s">
        <v>53</v>
      </c>
      <c r="K6" s="5" t="s">
        <v>54</v>
      </c>
      <c r="L6" s="5" t="s">
        <v>55</v>
      </c>
    </row>
    <row r="7" spans="1:12" ht="14.55" customHeight="1" x14ac:dyDescent="0.25">
      <c r="A7" s="4" t="s">
        <v>56</v>
      </c>
      <c r="B7" s="4" t="s">
        <v>98</v>
      </c>
      <c r="C7" s="6">
        <v>9341695</v>
      </c>
      <c r="D7" s="6">
        <v>159</v>
      </c>
      <c r="E7" s="6">
        <v>1802660</v>
      </c>
      <c r="F7" s="6">
        <v>916684</v>
      </c>
      <c r="G7" s="6">
        <v>12244</v>
      </c>
      <c r="H7" s="6">
        <v>79581</v>
      </c>
      <c r="I7" s="6">
        <v>623172</v>
      </c>
      <c r="J7" s="6">
        <v>1800</v>
      </c>
      <c r="K7" s="6"/>
      <c r="L7" s="6">
        <v>12777995</v>
      </c>
    </row>
    <row r="8" spans="1:12" ht="14.55" customHeight="1" x14ac:dyDescent="0.25">
      <c r="A8" s="4" t="s">
        <v>56</v>
      </c>
      <c r="B8" s="4" t="s">
        <v>99</v>
      </c>
      <c r="C8" s="6">
        <v>1912634</v>
      </c>
      <c r="D8" s="6">
        <v>127</v>
      </c>
      <c r="E8" s="6">
        <v>1502331</v>
      </c>
      <c r="F8" s="6">
        <v>507047</v>
      </c>
      <c r="G8" s="6">
        <v>25284</v>
      </c>
      <c r="H8" s="6">
        <v>686219</v>
      </c>
      <c r="I8" s="6">
        <v>1140216</v>
      </c>
      <c r="J8" s="6">
        <v>15</v>
      </c>
      <c r="K8" s="6"/>
      <c r="L8" s="6">
        <v>5773873</v>
      </c>
    </row>
    <row r="9" spans="1:12" ht="14.55" customHeight="1" x14ac:dyDescent="0.25">
      <c r="A9" s="4" t="s">
        <v>56</v>
      </c>
      <c r="B9" s="4" t="s">
        <v>100</v>
      </c>
      <c r="C9" s="6">
        <v>11616037</v>
      </c>
      <c r="D9" s="6">
        <v>238</v>
      </c>
      <c r="E9" s="6">
        <v>3522425</v>
      </c>
      <c r="F9" s="6">
        <v>1000634</v>
      </c>
      <c r="G9" s="6">
        <v>74766</v>
      </c>
      <c r="H9" s="6">
        <v>556553</v>
      </c>
      <c r="I9" s="6">
        <v>2203610</v>
      </c>
      <c r="J9" s="6">
        <v>82017</v>
      </c>
      <c r="K9" s="6">
        <v>9862</v>
      </c>
      <c r="L9" s="6">
        <v>19066142</v>
      </c>
    </row>
    <row r="10" spans="1:12" ht="14.55" customHeight="1" x14ac:dyDescent="0.25">
      <c r="A10" s="4" t="s">
        <v>57</v>
      </c>
      <c r="B10" s="4" t="s">
        <v>98</v>
      </c>
      <c r="C10" s="6">
        <v>8750806</v>
      </c>
      <c r="D10" s="6">
        <v>669</v>
      </c>
      <c r="E10" s="6">
        <v>1724457</v>
      </c>
      <c r="F10" s="6">
        <v>796068</v>
      </c>
      <c r="G10" s="6">
        <v>11787</v>
      </c>
      <c r="H10" s="6">
        <v>77187</v>
      </c>
      <c r="I10" s="6">
        <v>566971</v>
      </c>
      <c r="J10" s="6">
        <v>1831</v>
      </c>
      <c r="K10" s="6"/>
      <c r="L10" s="6">
        <v>11929776</v>
      </c>
    </row>
    <row r="11" spans="1:12" ht="14.55" customHeight="1" x14ac:dyDescent="0.25">
      <c r="A11" s="4" t="s">
        <v>57</v>
      </c>
      <c r="B11" s="4" t="s">
        <v>99</v>
      </c>
      <c r="C11" s="6">
        <v>1817408</v>
      </c>
      <c r="D11" s="6">
        <v>620</v>
      </c>
      <c r="E11" s="6">
        <v>1455358</v>
      </c>
      <c r="F11" s="6">
        <v>480662</v>
      </c>
      <c r="G11" s="6">
        <v>25241</v>
      </c>
      <c r="H11" s="6">
        <v>674179</v>
      </c>
      <c r="I11" s="6">
        <v>1067565</v>
      </c>
      <c r="J11" s="6">
        <v>17</v>
      </c>
      <c r="K11" s="6">
        <v>2</v>
      </c>
      <c r="L11" s="6">
        <v>5521052</v>
      </c>
    </row>
    <row r="12" spans="1:12" ht="14.55" customHeight="1" x14ac:dyDescent="0.25">
      <c r="A12" s="4" t="s">
        <v>57</v>
      </c>
      <c r="B12" s="4" t="s">
        <v>100</v>
      </c>
      <c r="C12" s="6">
        <v>10836438</v>
      </c>
      <c r="D12" s="6">
        <v>607</v>
      </c>
      <c r="E12" s="6">
        <v>3406612</v>
      </c>
      <c r="F12" s="6">
        <v>969476</v>
      </c>
      <c r="G12" s="6">
        <v>74904</v>
      </c>
      <c r="H12" s="6">
        <v>551473</v>
      </c>
      <c r="I12" s="6">
        <v>2023727</v>
      </c>
      <c r="J12" s="6">
        <v>88344</v>
      </c>
      <c r="K12" s="6">
        <v>9632</v>
      </c>
      <c r="L12" s="6">
        <v>17961213</v>
      </c>
    </row>
    <row r="13" spans="1:12" ht="14.55" customHeight="1" x14ac:dyDescent="0.25">
      <c r="A13" s="4" t="s">
        <v>58</v>
      </c>
      <c r="B13" s="4" t="s">
        <v>98</v>
      </c>
      <c r="C13" s="6">
        <v>8036234</v>
      </c>
      <c r="D13" s="6">
        <v>9616</v>
      </c>
      <c r="E13" s="6">
        <v>1747300</v>
      </c>
      <c r="F13" s="6">
        <v>721715</v>
      </c>
      <c r="G13" s="6">
        <v>11458</v>
      </c>
      <c r="H13" s="6">
        <v>72506</v>
      </c>
      <c r="I13" s="6">
        <v>550088</v>
      </c>
      <c r="J13" s="6">
        <v>2534</v>
      </c>
      <c r="K13" s="6"/>
      <c r="L13" s="6">
        <v>11151451</v>
      </c>
    </row>
    <row r="14" spans="1:12" ht="14.55" customHeight="1" x14ac:dyDescent="0.25">
      <c r="A14" s="4" t="s">
        <v>58</v>
      </c>
      <c r="B14" s="4" t="s">
        <v>99</v>
      </c>
      <c r="C14" s="6">
        <v>1705807</v>
      </c>
      <c r="D14" s="6">
        <v>8699</v>
      </c>
      <c r="E14" s="6">
        <v>1448194</v>
      </c>
      <c r="F14" s="6">
        <v>463408</v>
      </c>
      <c r="G14" s="6">
        <v>26022</v>
      </c>
      <c r="H14" s="6">
        <v>713048</v>
      </c>
      <c r="I14" s="6">
        <v>1080403</v>
      </c>
      <c r="J14" s="6">
        <v>29</v>
      </c>
      <c r="K14" s="6">
        <v>2</v>
      </c>
      <c r="L14" s="6">
        <v>5445612</v>
      </c>
    </row>
    <row r="15" spans="1:12" ht="14.55" customHeight="1" x14ac:dyDescent="0.25">
      <c r="A15" s="4" t="s">
        <v>58</v>
      </c>
      <c r="B15" s="4" t="s">
        <v>100</v>
      </c>
      <c r="C15" s="6">
        <v>10257304</v>
      </c>
      <c r="D15" s="6">
        <v>17816</v>
      </c>
      <c r="E15" s="6">
        <v>3429622</v>
      </c>
      <c r="F15" s="6">
        <v>976459</v>
      </c>
      <c r="G15" s="6">
        <v>74739</v>
      </c>
      <c r="H15" s="6">
        <v>599786</v>
      </c>
      <c r="I15" s="6">
        <v>2044219</v>
      </c>
      <c r="J15" s="6">
        <v>109483</v>
      </c>
      <c r="K15" s="6">
        <v>9428</v>
      </c>
      <c r="L15" s="6">
        <v>17518856</v>
      </c>
    </row>
    <row r="16" spans="1:12" ht="14.55" customHeight="1" x14ac:dyDescent="0.25">
      <c r="A16" s="4" t="s">
        <v>59</v>
      </c>
      <c r="B16" s="4" t="s">
        <v>98</v>
      </c>
      <c r="C16" s="6">
        <v>7157885</v>
      </c>
      <c r="D16" s="6">
        <v>1616967</v>
      </c>
      <c r="E16" s="6">
        <v>612547</v>
      </c>
      <c r="F16" s="6">
        <v>226885</v>
      </c>
      <c r="G16" s="6">
        <v>3428</v>
      </c>
      <c r="H16" s="6">
        <v>71834</v>
      </c>
      <c r="I16" s="6">
        <v>540160</v>
      </c>
      <c r="J16" s="6">
        <v>3404</v>
      </c>
      <c r="K16" s="6"/>
      <c r="L16" s="6">
        <v>10233110</v>
      </c>
    </row>
    <row r="17" spans="1:12" ht="14.55" customHeight="1" x14ac:dyDescent="0.25">
      <c r="A17" s="4" t="s">
        <v>59</v>
      </c>
      <c r="B17" s="4" t="s">
        <v>99</v>
      </c>
      <c r="C17" s="6">
        <v>1543940</v>
      </c>
      <c r="D17" s="6">
        <v>1250965</v>
      </c>
      <c r="E17" s="6">
        <v>464173</v>
      </c>
      <c r="F17" s="6">
        <v>146920</v>
      </c>
      <c r="G17" s="6">
        <v>7714</v>
      </c>
      <c r="H17" s="6">
        <v>776482</v>
      </c>
      <c r="I17" s="6">
        <v>1096782</v>
      </c>
      <c r="J17" s="6">
        <v>19</v>
      </c>
      <c r="K17" s="6">
        <v>2</v>
      </c>
      <c r="L17" s="6">
        <v>5286997</v>
      </c>
    </row>
    <row r="18" spans="1:12" ht="14.55" customHeight="1" x14ac:dyDescent="0.25">
      <c r="A18" s="4" t="s">
        <v>59</v>
      </c>
      <c r="B18" s="4" t="s">
        <v>100</v>
      </c>
      <c r="C18" s="6">
        <v>9446281</v>
      </c>
      <c r="D18" s="6">
        <v>3244117</v>
      </c>
      <c r="E18" s="6">
        <v>1138989</v>
      </c>
      <c r="F18" s="6">
        <v>318909</v>
      </c>
      <c r="G18" s="6">
        <v>22532</v>
      </c>
      <c r="H18" s="6">
        <v>724370</v>
      </c>
      <c r="I18" s="6">
        <v>2149009</v>
      </c>
      <c r="J18" s="6">
        <v>130009</v>
      </c>
      <c r="K18" s="6">
        <v>9932</v>
      </c>
      <c r="L18" s="6">
        <v>17184148</v>
      </c>
    </row>
    <row r="19" spans="1:12" ht="14.55" customHeight="1" x14ac:dyDescent="0.25">
      <c r="A19" s="4" t="s">
        <v>60</v>
      </c>
      <c r="B19" s="4" t="s">
        <v>98</v>
      </c>
      <c r="C19" s="6">
        <v>5624285</v>
      </c>
      <c r="D19" s="6">
        <v>1917874</v>
      </c>
      <c r="E19" s="6"/>
      <c r="F19" s="6"/>
      <c r="G19" s="6"/>
      <c r="H19" s="6">
        <v>55759</v>
      </c>
      <c r="I19" s="6">
        <v>519169</v>
      </c>
      <c r="J19" s="6">
        <v>5525</v>
      </c>
      <c r="K19" s="6"/>
      <c r="L19" s="6">
        <v>8122612</v>
      </c>
    </row>
    <row r="20" spans="1:12" ht="14.55" customHeight="1" x14ac:dyDescent="0.25">
      <c r="A20" s="4" t="s">
        <v>60</v>
      </c>
      <c r="B20" s="4" t="s">
        <v>99</v>
      </c>
      <c r="C20" s="6">
        <v>1268145</v>
      </c>
      <c r="D20" s="6">
        <v>1538224</v>
      </c>
      <c r="E20" s="6"/>
      <c r="F20" s="6"/>
      <c r="G20" s="6"/>
      <c r="H20" s="6">
        <v>669268</v>
      </c>
      <c r="I20" s="6">
        <v>1132705</v>
      </c>
      <c r="J20" s="6"/>
      <c r="K20" s="6"/>
      <c r="L20" s="6">
        <v>4608342</v>
      </c>
    </row>
    <row r="21" spans="1:12" ht="14.55" customHeight="1" x14ac:dyDescent="0.25">
      <c r="A21" s="4" t="s">
        <v>60</v>
      </c>
      <c r="B21" s="4" t="s">
        <v>100</v>
      </c>
      <c r="C21" s="6">
        <v>6967347</v>
      </c>
      <c r="D21" s="6">
        <v>4093762</v>
      </c>
      <c r="E21" s="6"/>
      <c r="F21" s="6"/>
      <c r="G21" s="6"/>
      <c r="H21" s="6">
        <v>672195</v>
      </c>
      <c r="I21" s="6">
        <v>2167351</v>
      </c>
      <c r="J21" s="6">
        <v>162373</v>
      </c>
      <c r="K21" s="6">
        <v>7790</v>
      </c>
      <c r="L21" s="6">
        <v>14070818</v>
      </c>
    </row>
    <row r="22" spans="1:12" ht="14.55" customHeight="1" x14ac:dyDescent="0.25">
      <c r="A22" s="4" t="s">
        <v>61</v>
      </c>
      <c r="B22" s="4" t="s">
        <v>98</v>
      </c>
      <c r="C22" s="6">
        <v>2173842</v>
      </c>
      <c r="D22" s="6">
        <v>752155</v>
      </c>
      <c r="E22" s="6"/>
      <c r="F22" s="6"/>
      <c r="G22" s="6"/>
      <c r="H22" s="6">
        <v>20503</v>
      </c>
      <c r="I22" s="6">
        <v>437773</v>
      </c>
      <c r="J22" s="6">
        <v>9621</v>
      </c>
      <c r="K22" s="6"/>
      <c r="L22" s="6">
        <v>3393894</v>
      </c>
    </row>
    <row r="23" spans="1:12" ht="14.55" customHeight="1" x14ac:dyDescent="0.25">
      <c r="A23" s="4" t="s">
        <v>61</v>
      </c>
      <c r="B23" s="4" t="s">
        <v>99</v>
      </c>
      <c r="C23" s="6">
        <v>487376</v>
      </c>
      <c r="D23" s="6">
        <v>658667</v>
      </c>
      <c r="E23" s="6"/>
      <c r="F23" s="6"/>
      <c r="G23" s="6"/>
      <c r="H23" s="6">
        <v>228539</v>
      </c>
      <c r="I23" s="6">
        <v>1001110</v>
      </c>
      <c r="J23" s="6"/>
      <c r="K23" s="6"/>
      <c r="L23" s="6">
        <v>2375692</v>
      </c>
    </row>
    <row r="24" spans="1:12" ht="14.55" customHeight="1" x14ac:dyDescent="0.25">
      <c r="A24" s="4" t="s">
        <v>61</v>
      </c>
      <c r="B24" s="4" t="s">
        <v>100</v>
      </c>
      <c r="C24" s="6">
        <v>2282690</v>
      </c>
      <c r="D24" s="6">
        <v>1651209</v>
      </c>
      <c r="E24" s="6"/>
      <c r="F24" s="6"/>
      <c r="G24" s="6"/>
      <c r="H24" s="6">
        <v>252891</v>
      </c>
      <c r="I24" s="6">
        <v>2207985</v>
      </c>
      <c r="J24" s="6">
        <v>175665</v>
      </c>
      <c r="K24" s="6">
        <v>3734</v>
      </c>
      <c r="L24" s="6">
        <v>6574174</v>
      </c>
    </row>
    <row r="25" spans="1:12" ht="14.55" customHeight="1" x14ac:dyDescent="0.25">
      <c r="A25" s="4" t="s">
        <v>62</v>
      </c>
      <c r="B25" s="4" t="s">
        <v>98</v>
      </c>
      <c r="C25" s="6">
        <v>8523143</v>
      </c>
      <c r="D25" s="6">
        <v>2580503</v>
      </c>
      <c r="E25" s="6"/>
      <c r="F25" s="6"/>
      <c r="G25" s="6"/>
      <c r="H25" s="6">
        <v>70239</v>
      </c>
      <c r="I25" s="6">
        <v>493230</v>
      </c>
      <c r="J25" s="6">
        <v>2296</v>
      </c>
      <c r="K25" s="6"/>
      <c r="L25" s="6">
        <v>11669411</v>
      </c>
    </row>
    <row r="26" spans="1:12" ht="14.55" customHeight="1" x14ac:dyDescent="0.25">
      <c r="A26" s="4" t="s">
        <v>62</v>
      </c>
      <c r="B26" s="4" t="s">
        <v>99</v>
      </c>
      <c r="C26" s="6">
        <v>2257241</v>
      </c>
      <c r="D26" s="6">
        <v>2192470</v>
      </c>
      <c r="E26" s="6"/>
      <c r="F26" s="6"/>
      <c r="G26" s="6"/>
      <c r="H26" s="6">
        <v>893816</v>
      </c>
      <c r="I26" s="6">
        <v>984762</v>
      </c>
      <c r="J26" s="6">
        <v>5</v>
      </c>
      <c r="K26" s="6"/>
      <c r="L26" s="6">
        <v>6328294</v>
      </c>
    </row>
    <row r="27" spans="1:12" ht="14.55" customHeight="1" x14ac:dyDescent="0.25">
      <c r="A27" s="4" t="s">
        <v>62</v>
      </c>
      <c r="B27" s="4" t="s">
        <v>100</v>
      </c>
      <c r="C27" s="6">
        <v>12299016</v>
      </c>
      <c r="D27" s="6">
        <v>5308108</v>
      </c>
      <c r="E27" s="6"/>
      <c r="F27" s="6"/>
      <c r="G27" s="6"/>
      <c r="H27" s="6">
        <v>870002</v>
      </c>
      <c r="I27" s="6">
        <v>2179844</v>
      </c>
      <c r="J27" s="6">
        <v>146218</v>
      </c>
      <c r="K27" s="6">
        <v>12523</v>
      </c>
      <c r="L27" s="6">
        <v>20815711</v>
      </c>
    </row>
    <row r="28" spans="1:12" x14ac:dyDescent="0.25">
      <c r="A28" s="4"/>
      <c r="B28" s="4"/>
      <c r="C28" s="6"/>
      <c r="D28" s="6"/>
      <c r="E28" s="6"/>
      <c r="F28" s="6"/>
      <c r="G28" s="6"/>
      <c r="H28" s="6"/>
      <c r="I28" s="6"/>
      <c r="J28" s="6"/>
      <c r="K28" s="6"/>
      <c r="L28" s="6"/>
    </row>
    <row r="29" spans="1:12" x14ac:dyDescent="0.25">
      <c r="A29" s="4"/>
      <c r="B29" s="4"/>
      <c r="C29" s="6"/>
      <c r="D29" s="6"/>
      <c r="E29" s="6"/>
      <c r="F29" s="6"/>
      <c r="G29" s="6"/>
      <c r="H29" s="6"/>
      <c r="I29" s="6"/>
      <c r="J29" s="6"/>
      <c r="K29" s="6"/>
      <c r="L29" s="6"/>
    </row>
    <row r="30" spans="1:12" x14ac:dyDescent="0.25">
      <c r="A30" s="4"/>
      <c r="B30" s="4"/>
      <c r="C30" s="6"/>
      <c r="D30" s="6"/>
      <c r="E30" s="6"/>
      <c r="F30" s="6"/>
      <c r="G30" s="6"/>
      <c r="H30" s="6"/>
      <c r="I30" s="6"/>
      <c r="J30" s="6"/>
      <c r="K30" s="6"/>
      <c r="L30" s="6"/>
    </row>
    <row r="31" spans="1:12" x14ac:dyDescent="0.25">
      <c r="A31" s="4"/>
      <c r="B31" s="4"/>
      <c r="C31" s="6"/>
      <c r="D31" s="6"/>
      <c r="E31" s="6"/>
      <c r="F31" s="6"/>
      <c r="G31" s="6"/>
      <c r="H31" s="6"/>
      <c r="I31" s="6"/>
      <c r="J31" s="6"/>
      <c r="K31" s="6"/>
      <c r="L31" s="6"/>
    </row>
    <row r="32" spans="1:12" x14ac:dyDescent="0.25">
      <c r="A32" s="4"/>
      <c r="B32" s="4"/>
      <c r="C32" s="6"/>
      <c r="D32" s="6"/>
      <c r="E32" s="6"/>
      <c r="F32" s="6"/>
      <c r="G32" s="6"/>
      <c r="H32" s="6"/>
      <c r="I32" s="6"/>
      <c r="J32" s="6"/>
      <c r="K32" s="6"/>
      <c r="L32" s="6"/>
    </row>
    <row r="33" spans="1:12" x14ac:dyDescent="0.25">
      <c r="A33" s="4"/>
      <c r="B33" s="4"/>
      <c r="C33" s="6"/>
      <c r="D33" s="6"/>
      <c r="E33" s="6"/>
      <c r="F33" s="6"/>
      <c r="G33" s="6"/>
      <c r="H33" s="6"/>
      <c r="I33" s="6"/>
      <c r="J33" s="6"/>
      <c r="K33" s="6"/>
      <c r="L33" s="6"/>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3"/>
  <sheetViews>
    <sheetView showGridLines="0" workbookViewId="0"/>
  </sheetViews>
  <sheetFormatPr defaultColWidth="11.5546875" defaultRowHeight="13.2" x14ac:dyDescent="0.25"/>
  <cols>
    <col min="1" max="1" width="20.6640625" customWidth="1"/>
    <col min="2" max="2" width="16.6640625" customWidth="1"/>
    <col min="3" max="10" width="14.6640625" customWidth="1"/>
    <col min="11" max="11" width="37.6640625" customWidth="1"/>
    <col min="12" max="12" width="14.6640625" customWidth="1"/>
  </cols>
  <sheetData>
    <row r="1" spans="1:12" ht="14.55" customHeight="1" x14ac:dyDescent="0.25">
      <c r="A1" s="1" t="s">
        <v>101</v>
      </c>
    </row>
    <row r="2" spans="1:12" ht="28.95" customHeight="1" x14ac:dyDescent="0.25">
      <c r="A2" s="1" t="s">
        <v>42</v>
      </c>
    </row>
    <row r="3" spans="1:12" ht="14.55" customHeight="1" x14ac:dyDescent="0.25">
      <c r="A3" t="s">
        <v>43</v>
      </c>
    </row>
    <row r="4" spans="1:12" ht="14.55" customHeight="1" x14ac:dyDescent="0.25">
      <c r="A4" t="s">
        <v>95</v>
      </c>
    </row>
    <row r="5" spans="1:12" ht="14.55" customHeight="1" x14ac:dyDescent="0.25">
      <c r="A5" t="s">
        <v>96</v>
      </c>
    </row>
    <row r="6" spans="1:12" ht="28.95" customHeight="1" x14ac:dyDescent="0.25">
      <c r="A6" s="3" t="s">
        <v>3</v>
      </c>
      <c r="B6" s="3" t="s">
        <v>97</v>
      </c>
      <c r="C6" s="5" t="s">
        <v>46</v>
      </c>
      <c r="D6" s="5" t="s">
        <v>47</v>
      </c>
      <c r="E6" s="5" t="s">
        <v>48</v>
      </c>
      <c r="F6" s="5" t="s">
        <v>49</v>
      </c>
      <c r="G6" s="5" t="s">
        <v>50</v>
      </c>
      <c r="H6" s="5" t="s">
        <v>51</v>
      </c>
      <c r="I6" s="5" t="s">
        <v>52</v>
      </c>
      <c r="J6" s="5" t="s">
        <v>53</v>
      </c>
      <c r="K6" s="5" t="s">
        <v>54</v>
      </c>
      <c r="L6" s="5" t="s">
        <v>55</v>
      </c>
    </row>
    <row r="7" spans="1:12" ht="14.55" customHeight="1" x14ac:dyDescent="0.25">
      <c r="A7" s="4" t="s">
        <v>56</v>
      </c>
      <c r="B7" s="4" t="s">
        <v>98</v>
      </c>
      <c r="C7" s="7">
        <v>73.107674560836799</v>
      </c>
      <c r="D7" s="7">
        <v>1.24432667253352E-3</v>
      </c>
      <c r="E7" s="7">
        <v>14.107534084964</v>
      </c>
      <c r="F7" s="7">
        <v>7.1739267388976096</v>
      </c>
      <c r="G7" s="7">
        <v>9.5820979738996601E-2</v>
      </c>
      <c r="H7" s="7">
        <v>0.62279723853390101</v>
      </c>
      <c r="I7" s="7">
        <v>4.8769153533085596</v>
      </c>
      <c r="J7" s="7">
        <v>1.40867170475493E-2</v>
      </c>
      <c r="K7" s="7"/>
      <c r="L7" s="7">
        <v>100</v>
      </c>
    </row>
    <row r="8" spans="1:12" ht="14.55" customHeight="1" x14ac:dyDescent="0.25">
      <c r="A8" s="4" t="s">
        <v>56</v>
      </c>
      <c r="B8" s="4" t="s">
        <v>99</v>
      </c>
      <c r="C8" s="7">
        <v>33.1256679875016</v>
      </c>
      <c r="D8" s="7">
        <v>2.1995634472736099E-3</v>
      </c>
      <c r="E8" s="7">
        <v>26.0194673488662</v>
      </c>
      <c r="F8" s="7">
        <v>8.7817484035412594</v>
      </c>
      <c r="G8" s="7">
        <v>0.43790363937689702</v>
      </c>
      <c r="H8" s="7">
        <v>11.884899442713801</v>
      </c>
      <c r="I8" s="7">
        <v>19.747853823594699</v>
      </c>
      <c r="J8" s="7">
        <v>2.5979095833940201E-4</v>
      </c>
      <c r="K8" s="7"/>
      <c r="L8" s="7">
        <v>100</v>
      </c>
    </row>
    <row r="9" spans="1:12" ht="14.55" customHeight="1" x14ac:dyDescent="0.25">
      <c r="A9" s="4" t="s">
        <v>56</v>
      </c>
      <c r="B9" s="4" t="s">
        <v>100</v>
      </c>
      <c r="C9" s="7">
        <v>60.924947480198099</v>
      </c>
      <c r="D9" s="7">
        <v>1.2482860979426301E-3</v>
      </c>
      <c r="E9" s="7">
        <v>18.4747653720401</v>
      </c>
      <c r="F9" s="7">
        <v>5.2482248375156297</v>
      </c>
      <c r="G9" s="7">
        <v>0.39214016133940499</v>
      </c>
      <c r="H9" s="7">
        <v>2.9190645910431199</v>
      </c>
      <c r="I9" s="7">
        <v>11.5577131440645</v>
      </c>
      <c r="J9" s="7">
        <v>0.43017092813008501</v>
      </c>
      <c r="K9" s="7">
        <v>5.1725199571051102E-2</v>
      </c>
      <c r="L9" s="7">
        <v>100</v>
      </c>
    </row>
    <row r="10" spans="1:12" ht="14.55" customHeight="1" x14ac:dyDescent="0.25">
      <c r="A10" s="4" t="s">
        <v>57</v>
      </c>
      <c r="B10" s="4" t="s">
        <v>98</v>
      </c>
      <c r="C10" s="7">
        <v>73.352643000170303</v>
      </c>
      <c r="D10" s="7">
        <v>5.60781694476074E-3</v>
      </c>
      <c r="E10" s="7">
        <v>14.455066046504101</v>
      </c>
      <c r="F10" s="7">
        <v>6.6729501040086596</v>
      </c>
      <c r="G10" s="7">
        <v>9.8803196304775506E-2</v>
      </c>
      <c r="H10" s="7">
        <v>0.64701131018721603</v>
      </c>
      <c r="I10" s="7">
        <v>4.75257037516882</v>
      </c>
      <c r="J10" s="7">
        <v>1.53481507112958E-2</v>
      </c>
      <c r="K10" s="7"/>
      <c r="L10" s="7">
        <v>100</v>
      </c>
    </row>
    <row r="11" spans="1:12" ht="14.55" customHeight="1" x14ac:dyDescent="0.25">
      <c r="A11" s="4" t="s">
        <v>57</v>
      </c>
      <c r="B11" s="4" t="s">
        <v>99</v>
      </c>
      <c r="C11" s="7">
        <v>32.917784509184102</v>
      </c>
      <c r="D11" s="7">
        <v>1.12297438966342E-2</v>
      </c>
      <c r="E11" s="7">
        <v>26.360157448254402</v>
      </c>
      <c r="F11" s="7">
        <v>8.7059857432967505</v>
      </c>
      <c r="G11" s="7">
        <v>0.45717736402410297</v>
      </c>
      <c r="H11" s="7">
        <v>12.2110605007886</v>
      </c>
      <c r="I11" s="7">
        <v>19.336260553242401</v>
      </c>
      <c r="J11" s="7">
        <v>3.0791233264964701E-4</v>
      </c>
      <c r="K11" s="7">
        <v>3.62249803117232E-5</v>
      </c>
      <c r="L11" s="7">
        <v>100</v>
      </c>
    </row>
    <row r="12" spans="1:12" ht="14.55" customHeight="1" x14ac:dyDescent="0.25">
      <c r="A12" s="4" t="s">
        <v>57</v>
      </c>
      <c r="B12" s="4" t="s">
        <v>100</v>
      </c>
      <c r="C12" s="7">
        <v>60.332439685448897</v>
      </c>
      <c r="D12" s="7">
        <v>3.3795044911499E-3</v>
      </c>
      <c r="E12" s="7">
        <v>18.966491851079301</v>
      </c>
      <c r="F12" s="7">
        <v>5.3976087249786504</v>
      </c>
      <c r="G12" s="7">
        <v>0.41703196771843898</v>
      </c>
      <c r="H12" s="7">
        <v>3.0703549921711901</v>
      </c>
      <c r="I12" s="7">
        <v>11.267206730413999</v>
      </c>
      <c r="J12" s="7">
        <v>0.49185987605625497</v>
      </c>
      <c r="K12" s="7">
        <v>5.3626667642101902E-2</v>
      </c>
      <c r="L12" s="7">
        <v>100</v>
      </c>
    </row>
    <row r="13" spans="1:12" ht="14.55" customHeight="1" x14ac:dyDescent="0.25">
      <c r="A13" s="4" t="s">
        <v>58</v>
      </c>
      <c r="B13" s="4" t="s">
        <v>98</v>
      </c>
      <c r="C13" s="7">
        <v>72.064469457831095</v>
      </c>
      <c r="D13" s="7">
        <v>8.6230930844784198E-2</v>
      </c>
      <c r="E13" s="7">
        <v>15.6688129643398</v>
      </c>
      <c r="F13" s="7">
        <v>6.4719380464479501</v>
      </c>
      <c r="G13" s="7">
        <v>0.10274896065095</v>
      </c>
      <c r="H13" s="7">
        <v>0.65019341429200594</v>
      </c>
      <c r="I13" s="7">
        <v>4.9328827253063299</v>
      </c>
      <c r="J13" s="7">
        <v>2.2723500287092701E-2</v>
      </c>
      <c r="K13" s="7"/>
      <c r="L13" s="7">
        <v>100</v>
      </c>
    </row>
    <row r="14" spans="1:12" ht="14.55" customHeight="1" x14ac:dyDescent="0.25">
      <c r="A14" s="4" t="s">
        <v>58</v>
      </c>
      <c r="B14" s="4" t="s">
        <v>99</v>
      </c>
      <c r="C14" s="7">
        <v>31.324431487223102</v>
      </c>
      <c r="D14" s="7">
        <v>0.159743294233963</v>
      </c>
      <c r="E14" s="7">
        <v>26.593778623963701</v>
      </c>
      <c r="F14" s="7">
        <v>8.5097506028707208</v>
      </c>
      <c r="G14" s="7">
        <v>0.47785262703255399</v>
      </c>
      <c r="H14" s="7">
        <v>13.0939920067754</v>
      </c>
      <c r="I14" s="7">
        <v>19.839882092223998</v>
      </c>
      <c r="J14" s="7">
        <v>5.3253885880962502E-4</v>
      </c>
      <c r="K14" s="7">
        <v>3.6726817848939702E-5</v>
      </c>
      <c r="L14" s="7">
        <v>100</v>
      </c>
    </row>
    <row r="15" spans="1:12" ht="14.55" customHeight="1" x14ac:dyDescent="0.25">
      <c r="A15" s="4" t="s">
        <v>58</v>
      </c>
      <c r="B15" s="4" t="s">
        <v>100</v>
      </c>
      <c r="C15" s="7">
        <v>58.550078840764499</v>
      </c>
      <c r="D15" s="7">
        <v>0.10169613814966</v>
      </c>
      <c r="E15" s="7">
        <v>19.5767463354913</v>
      </c>
      <c r="F15" s="7">
        <v>5.5737600674381902</v>
      </c>
      <c r="G15" s="7">
        <v>0.42662032269687</v>
      </c>
      <c r="H15" s="7">
        <v>3.4236596270898101</v>
      </c>
      <c r="I15" s="7">
        <v>11.668678594081699</v>
      </c>
      <c r="J15" s="7">
        <v>0.62494377486749098</v>
      </c>
      <c r="K15" s="7">
        <v>5.3816299420464397E-2</v>
      </c>
      <c r="L15" s="7">
        <v>100</v>
      </c>
    </row>
    <row r="16" spans="1:12" ht="14.55" customHeight="1" x14ac:dyDescent="0.25">
      <c r="A16" s="4" t="s">
        <v>59</v>
      </c>
      <c r="B16" s="4" t="s">
        <v>98</v>
      </c>
      <c r="C16" s="7">
        <v>69.948285516328895</v>
      </c>
      <c r="D16" s="7">
        <v>15.801325305796601</v>
      </c>
      <c r="E16" s="7">
        <v>5.9859319405342104</v>
      </c>
      <c r="F16" s="7">
        <v>2.2171656514979299</v>
      </c>
      <c r="G16" s="7">
        <v>3.3499102423407902E-2</v>
      </c>
      <c r="H16" s="7">
        <v>0.70197623205457604</v>
      </c>
      <c r="I16" s="7">
        <v>5.2785516817467997</v>
      </c>
      <c r="J16" s="7">
        <v>3.3264569617643097E-2</v>
      </c>
      <c r="K16" s="7"/>
      <c r="L16" s="7">
        <v>100</v>
      </c>
    </row>
    <row r="17" spans="1:12" ht="14.55" customHeight="1" x14ac:dyDescent="0.25">
      <c r="A17" s="4" t="s">
        <v>59</v>
      </c>
      <c r="B17" s="4" t="s">
        <v>99</v>
      </c>
      <c r="C17" s="7">
        <v>29.2025889176786</v>
      </c>
      <c r="D17" s="7">
        <v>23.661163416586</v>
      </c>
      <c r="E17" s="7">
        <v>8.7795207752151203</v>
      </c>
      <c r="F17" s="7">
        <v>2.7788931977831699</v>
      </c>
      <c r="G17" s="7">
        <v>0.14590513291382601</v>
      </c>
      <c r="H17" s="7">
        <v>14.686635910707</v>
      </c>
      <c r="I17" s="7">
        <v>20.744895448209999</v>
      </c>
      <c r="J17" s="7">
        <v>3.5937224855622199E-4</v>
      </c>
      <c r="K17" s="7">
        <v>3.7828657742760198E-5</v>
      </c>
      <c r="L17" s="7">
        <v>100</v>
      </c>
    </row>
    <row r="18" spans="1:12" ht="14.55" customHeight="1" x14ac:dyDescent="0.25">
      <c r="A18" s="4" t="s">
        <v>59</v>
      </c>
      <c r="B18" s="4" t="s">
        <v>100</v>
      </c>
      <c r="C18" s="7">
        <v>54.970901088607903</v>
      </c>
      <c r="D18" s="7">
        <v>18.878544342146</v>
      </c>
      <c r="E18" s="7">
        <v>6.6281377464858897</v>
      </c>
      <c r="F18" s="7">
        <v>1.8558324800275201</v>
      </c>
      <c r="G18" s="7">
        <v>0.131120844629597</v>
      </c>
      <c r="H18" s="7">
        <v>4.2153384619359704</v>
      </c>
      <c r="I18" s="7">
        <v>12.5057640332241</v>
      </c>
      <c r="J18" s="7">
        <v>0.75656354915006596</v>
      </c>
      <c r="K18" s="7">
        <v>5.7797453792879303E-2</v>
      </c>
      <c r="L18" s="7">
        <v>100</v>
      </c>
    </row>
    <row r="19" spans="1:12" ht="14.55" customHeight="1" x14ac:dyDescent="0.25">
      <c r="A19" s="4" t="s">
        <v>60</v>
      </c>
      <c r="B19" s="4" t="s">
        <v>98</v>
      </c>
      <c r="C19" s="7">
        <v>69.2423200812743</v>
      </c>
      <c r="D19" s="7">
        <v>23.6115426909472</v>
      </c>
      <c r="E19" s="7"/>
      <c r="F19" s="7"/>
      <c r="G19" s="7"/>
      <c r="H19" s="7">
        <v>0.68646637313219006</v>
      </c>
      <c r="I19" s="7">
        <v>6.3916508630475004</v>
      </c>
      <c r="J19" s="7">
        <v>6.8019991598761598E-2</v>
      </c>
      <c r="K19" s="7"/>
      <c r="L19" s="7">
        <v>100</v>
      </c>
    </row>
    <row r="20" spans="1:12" ht="14.55" customHeight="1" x14ac:dyDescent="0.25">
      <c r="A20" s="4" t="s">
        <v>60</v>
      </c>
      <c r="B20" s="4" t="s">
        <v>99</v>
      </c>
      <c r="C20" s="7">
        <v>27.518465426394101</v>
      </c>
      <c r="D20" s="7">
        <v>33.379119865669701</v>
      </c>
      <c r="E20" s="7"/>
      <c r="F20" s="7"/>
      <c r="G20" s="7"/>
      <c r="H20" s="7">
        <v>14.522967262412401</v>
      </c>
      <c r="I20" s="7">
        <v>24.579447445523801</v>
      </c>
      <c r="J20" s="7"/>
      <c r="K20" s="7"/>
      <c r="L20" s="7">
        <v>100</v>
      </c>
    </row>
    <row r="21" spans="1:12" ht="14.55" customHeight="1" x14ac:dyDescent="0.25">
      <c r="A21" s="4" t="s">
        <v>60</v>
      </c>
      <c r="B21" s="4" t="s">
        <v>100</v>
      </c>
      <c r="C21" s="7">
        <v>49.516289671289897</v>
      </c>
      <c r="D21" s="7">
        <v>29.0939872863113</v>
      </c>
      <c r="E21" s="7"/>
      <c r="F21" s="7"/>
      <c r="G21" s="7"/>
      <c r="H21" s="7">
        <v>4.7772275925962502</v>
      </c>
      <c r="I21" s="7">
        <v>15.4031627727684</v>
      </c>
      <c r="J21" s="7">
        <v>1.15396986870273</v>
      </c>
      <c r="K21" s="7">
        <v>5.5362808331399102E-2</v>
      </c>
      <c r="L21" s="7">
        <v>100</v>
      </c>
    </row>
    <row r="22" spans="1:12" ht="14.55" customHeight="1" x14ac:dyDescent="0.25">
      <c r="A22" s="4" t="s">
        <v>61</v>
      </c>
      <c r="B22" s="4" t="s">
        <v>98</v>
      </c>
      <c r="C22" s="7">
        <v>64.051558475308894</v>
      </c>
      <c r="D22" s="7">
        <v>22.162006238261998</v>
      </c>
      <c r="E22" s="7"/>
      <c r="F22" s="7"/>
      <c r="G22" s="7"/>
      <c r="H22" s="7">
        <v>0.60411433002916404</v>
      </c>
      <c r="I22" s="7">
        <v>12.898841272002</v>
      </c>
      <c r="J22" s="7">
        <v>0.28347968439792198</v>
      </c>
      <c r="K22" s="7"/>
      <c r="L22" s="7">
        <v>100</v>
      </c>
    </row>
    <row r="23" spans="1:12" ht="14.55" customHeight="1" x14ac:dyDescent="0.25">
      <c r="A23" s="4" t="s">
        <v>61</v>
      </c>
      <c r="B23" s="4" t="s">
        <v>99</v>
      </c>
      <c r="C23" s="7">
        <v>20.515117279512701</v>
      </c>
      <c r="D23" s="7">
        <v>27.72526910054</v>
      </c>
      <c r="E23" s="7"/>
      <c r="F23" s="7"/>
      <c r="G23" s="7"/>
      <c r="H23" s="7">
        <v>9.6198918041564294</v>
      </c>
      <c r="I23" s="7">
        <v>42.139721815790899</v>
      </c>
      <c r="J23" s="7"/>
      <c r="K23" s="7"/>
      <c r="L23" s="7">
        <v>100</v>
      </c>
    </row>
    <row r="24" spans="1:12" ht="14.55" customHeight="1" x14ac:dyDescent="0.25">
      <c r="A24" s="4" t="s">
        <v>61</v>
      </c>
      <c r="B24" s="4" t="s">
        <v>100</v>
      </c>
      <c r="C24" s="7">
        <v>34.722080675077997</v>
      </c>
      <c r="D24" s="7">
        <v>25.116600199507999</v>
      </c>
      <c r="E24" s="7"/>
      <c r="F24" s="7"/>
      <c r="G24" s="7"/>
      <c r="H24" s="7">
        <v>3.8467342056964098</v>
      </c>
      <c r="I24" s="7">
        <v>33.5857402009743</v>
      </c>
      <c r="J24" s="7">
        <v>2.6720467088336899</v>
      </c>
      <c r="K24" s="7">
        <v>5.6798009909685997E-2</v>
      </c>
      <c r="L24" s="7">
        <v>100</v>
      </c>
    </row>
    <row r="25" spans="1:12" ht="14.55" customHeight="1" x14ac:dyDescent="0.25">
      <c r="A25" s="4" t="s">
        <v>62</v>
      </c>
      <c r="B25" s="4" t="s">
        <v>98</v>
      </c>
      <c r="C25" s="7">
        <v>73.038330726375094</v>
      </c>
      <c r="D25" s="7">
        <v>22.1133954404383</v>
      </c>
      <c r="E25" s="7"/>
      <c r="F25" s="7"/>
      <c r="G25" s="7"/>
      <c r="H25" s="7">
        <v>0.60190698570819001</v>
      </c>
      <c r="I25" s="7">
        <v>4.2266914756880203</v>
      </c>
      <c r="J25" s="7">
        <v>1.9675371790401401E-2</v>
      </c>
      <c r="K25" s="7"/>
      <c r="L25" s="7">
        <v>100</v>
      </c>
    </row>
    <row r="26" spans="1:12" ht="14.55" customHeight="1" x14ac:dyDescent="0.25">
      <c r="A26" s="4" t="s">
        <v>62</v>
      </c>
      <c r="B26" s="4" t="s">
        <v>99</v>
      </c>
      <c r="C26" s="7">
        <v>35.6690286513237</v>
      </c>
      <c r="D26" s="7">
        <v>34.645514257080997</v>
      </c>
      <c r="E26" s="7"/>
      <c r="F26" s="7"/>
      <c r="G26" s="7"/>
      <c r="H26" s="7">
        <v>14.1241225518283</v>
      </c>
      <c r="I26" s="7">
        <v>15.5612555295313</v>
      </c>
      <c r="J26" s="7">
        <v>7.9010235618003804E-5</v>
      </c>
      <c r="K26" s="7"/>
      <c r="L26" s="7">
        <v>100</v>
      </c>
    </row>
    <row r="27" spans="1:12" ht="14.55" customHeight="1" x14ac:dyDescent="0.25">
      <c r="A27" s="4" t="s">
        <v>62</v>
      </c>
      <c r="B27" s="4" t="s">
        <v>100</v>
      </c>
      <c r="C27" s="7">
        <v>59.085255363124503</v>
      </c>
      <c r="D27" s="7">
        <v>25.5004885492501</v>
      </c>
      <c r="E27" s="7"/>
      <c r="F27" s="7"/>
      <c r="G27" s="7"/>
      <c r="H27" s="7">
        <v>4.1795449600544501</v>
      </c>
      <c r="I27" s="7">
        <v>10.4721092640074</v>
      </c>
      <c r="J27" s="7">
        <v>0.70244057481389899</v>
      </c>
      <c r="K27" s="7">
        <v>6.01612887496372E-2</v>
      </c>
      <c r="L27" s="7">
        <v>100</v>
      </c>
    </row>
    <row r="28" spans="1:12" x14ac:dyDescent="0.25">
      <c r="A28" s="4"/>
      <c r="B28" s="4"/>
      <c r="C28" s="7"/>
      <c r="D28" s="7"/>
      <c r="E28" s="7"/>
      <c r="F28" s="7"/>
      <c r="G28" s="7"/>
      <c r="H28" s="7"/>
      <c r="I28" s="7"/>
      <c r="J28" s="7"/>
      <c r="K28" s="7"/>
      <c r="L28" s="7"/>
    </row>
    <row r="29" spans="1:12" x14ac:dyDescent="0.25">
      <c r="A29" s="4"/>
      <c r="B29" s="4"/>
      <c r="C29" s="7"/>
      <c r="D29" s="7"/>
      <c r="E29" s="7"/>
      <c r="F29" s="7"/>
      <c r="G29" s="7"/>
      <c r="H29" s="7"/>
      <c r="I29" s="7"/>
      <c r="J29" s="7"/>
      <c r="K29" s="7"/>
      <c r="L29" s="7"/>
    </row>
    <row r="30" spans="1:12" x14ac:dyDescent="0.25">
      <c r="A30" s="4"/>
      <c r="B30" s="4"/>
      <c r="C30" s="7"/>
      <c r="D30" s="7"/>
      <c r="E30" s="7"/>
      <c r="F30" s="7"/>
      <c r="G30" s="7"/>
      <c r="H30" s="7"/>
      <c r="I30" s="7"/>
      <c r="J30" s="7"/>
      <c r="K30" s="7"/>
      <c r="L30" s="7"/>
    </row>
    <row r="31" spans="1:12" x14ac:dyDescent="0.25">
      <c r="A31" s="4"/>
      <c r="B31" s="4"/>
      <c r="C31" s="7"/>
      <c r="D31" s="7"/>
      <c r="E31" s="7"/>
      <c r="F31" s="7"/>
      <c r="G31" s="7"/>
      <c r="H31" s="7"/>
      <c r="I31" s="7"/>
      <c r="J31" s="7"/>
      <c r="K31" s="7"/>
      <c r="L31" s="7"/>
    </row>
    <row r="32" spans="1:12" x14ac:dyDescent="0.25">
      <c r="A32" s="4"/>
      <c r="B32" s="4"/>
      <c r="C32" s="7"/>
      <c r="D32" s="7"/>
      <c r="E32" s="7"/>
      <c r="F32" s="7"/>
      <c r="G32" s="7"/>
      <c r="H32" s="7"/>
      <c r="I32" s="7"/>
      <c r="J32" s="7"/>
      <c r="K32" s="7"/>
      <c r="L32" s="7"/>
    </row>
    <row r="33" spans="1:12" x14ac:dyDescent="0.25">
      <c r="A33" s="4"/>
      <c r="B33" s="4"/>
      <c r="C33" s="7"/>
      <c r="D33" s="7"/>
      <c r="E33" s="7"/>
      <c r="F33" s="7"/>
      <c r="G33" s="7"/>
      <c r="H33" s="7"/>
      <c r="I33" s="7"/>
      <c r="J33" s="7"/>
      <c r="K33" s="7"/>
      <c r="L33" s="7"/>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75"/>
  <sheetViews>
    <sheetView showGridLines="0" workbookViewId="0"/>
  </sheetViews>
  <sheetFormatPr defaultColWidth="11.5546875" defaultRowHeight="13.2" x14ac:dyDescent="0.25"/>
  <cols>
    <col min="1" max="1" width="20.6640625" customWidth="1"/>
    <col min="2" max="2" width="32.6640625" customWidth="1"/>
    <col min="3" max="6" width="17.6640625" customWidth="1"/>
  </cols>
  <sheetData>
    <row r="1" spans="1:6" ht="14.55" customHeight="1" x14ac:dyDescent="0.25">
      <c r="A1" s="1" t="s">
        <v>102</v>
      </c>
    </row>
    <row r="2" spans="1:6" ht="28.95" customHeight="1" x14ac:dyDescent="0.25">
      <c r="A2" s="1" t="s">
        <v>42</v>
      </c>
    </row>
    <row r="3" spans="1:6" ht="14.55" customHeight="1" x14ac:dyDescent="0.25">
      <c r="A3" t="s">
        <v>43</v>
      </c>
    </row>
    <row r="4" spans="1:6" ht="14.55" customHeight="1" x14ac:dyDescent="0.25">
      <c r="A4" t="s">
        <v>95</v>
      </c>
    </row>
    <row r="5" spans="1:6" ht="14.55" customHeight="1" x14ac:dyDescent="0.25">
      <c r="A5" t="s">
        <v>96</v>
      </c>
    </row>
    <row r="6" spans="1:6" ht="28.95" customHeight="1" x14ac:dyDescent="0.25">
      <c r="A6" s="3" t="s">
        <v>3</v>
      </c>
      <c r="B6" s="3" t="s">
        <v>103</v>
      </c>
      <c r="C6" s="5" t="s">
        <v>98</v>
      </c>
      <c r="D6" s="5" t="s">
        <v>99</v>
      </c>
      <c r="E6" s="5" t="s">
        <v>100</v>
      </c>
      <c r="F6" s="5" t="s">
        <v>55</v>
      </c>
    </row>
    <row r="7" spans="1:6" ht="14.55" customHeight="1" x14ac:dyDescent="0.25">
      <c r="A7" s="4" t="s">
        <v>56</v>
      </c>
      <c r="B7" s="4" t="s">
        <v>46</v>
      </c>
      <c r="C7" s="7">
        <v>40.846285538237602</v>
      </c>
      <c r="D7" s="7">
        <v>8.3629356871682798</v>
      </c>
      <c r="E7" s="7">
        <v>50.790778774594202</v>
      </c>
      <c r="F7" s="7">
        <v>100</v>
      </c>
    </row>
    <row r="8" spans="1:6" ht="14.55" customHeight="1" x14ac:dyDescent="0.25">
      <c r="A8" s="4" t="s">
        <v>56</v>
      </c>
      <c r="B8" s="4" t="s">
        <v>47</v>
      </c>
      <c r="C8" s="7">
        <v>30.343511450381701</v>
      </c>
      <c r="D8" s="7">
        <v>24.236641221374001</v>
      </c>
      <c r="E8" s="7">
        <v>45.419847328244302</v>
      </c>
      <c r="F8" s="7">
        <v>100</v>
      </c>
    </row>
    <row r="9" spans="1:6" ht="14.55" customHeight="1" x14ac:dyDescent="0.25">
      <c r="A9" s="4" t="s">
        <v>56</v>
      </c>
      <c r="B9" s="4" t="s">
        <v>48</v>
      </c>
      <c r="C9" s="7">
        <v>26.4032541740536</v>
      </c>
      <c r="D9" s="7">
        <v>22.004386432583001</v>
      </c>
      <c r="E9" s="7">
        <v>51.592359393363502</v>
      </c>
      <c r="F9" s="7">
        <v>100</v>
      </c>
    </row>
    <row r="10" spans="1:6" ht="14.55" customHeight="1" x14ac:dyDescent="0.25">
      <c r="A10" s="4" t="s">
        <v>56</v>
      </c>
      <c r="B10" s="4" t="s">
        <v>49</v>
      </c>
      <c r="C10" s="7">
        <v>37.811303165983702</v>
      </c>
      <c r="D10" s="7">
        <v>20.9146312539572</v>
      </c>
      <c r="E10" s="7">
        <v>41.274065580059101</v>
      </c>
      <c r="F10" s="7">
        <v>100</v>
      </c>
    </row>
    <row r="11" spans="1:6" ht="14.55" customHeight="1" x14ac:dyDescent="0.25">
      <c r="A11" s="4" t="s">
        <v>56</v>
      </c>
      <c r="B11" s="4" t="s">
        <v>50</v>
      </c>
      <c r="C11" s="7">
        <v>10.903521114218</v>
      </c>
      <c r="D11" s="7">
        <v>22.515895773594298</v>
      </c>
      <c r="E11" s="7">
        <v>66.580583112187696</v>
      </c>
      <c r="F11" s="7">
        <v>100</v>
      </c>
    </row>
    <row r="12" spans="1:6" ht="14.55" customHeight="1" x14ac:dyDescent="0.25">
      <c r="A12" s="4" t="s">
        <v>56</v>
      </c>
      <c r="B12" s="4" t="s">
        <v>51</v>
      </c>
      <c r="C12" s="7">
        <v>6.0181358532857701</v>
      </c>
      <c r="D12" s="7">
        <v>51.893783278746298</v>
      </c>
      <c r="E12" s="7">
        <v>42.088080867967903</v>
      </c>
      <c r="F12" s="7">
        <v>100</v>
      </c>
    </row>
    <row r="13" spans="1:6" ht="14.55" customHeight="1" x14ac:dyDescent="0.25">
      <c r="A13" s="4" t="s">
        <v>56</v>
      </c>
      <c r="B13" s="4" t="s">
        <v>52</v>
      </c>
      <c r="C13" s="7">
        <v>15.708906331689599</v>
      </c>
      <c r="D13" s="7">
        <v>28.742540328984301</v>
      </c>
      <c r="E13" s="7">
        <v>55.548553339326098</v>
      </c>
      <c r="F13" s="7">
        <v>100</v>
      </c>
    </row>
    <row r="14" spans="1:6" ht="14.55" customHeight="1" x14ac:dyDescent="0.25">
      <c r="A14" s="4" t="s">
        <v>56</v>
      </c>
      <c r="B14" s="4" t="s">
        <v>53</v>
      </c>
      <c r="C14" s="7">
        <v>2.1471514457486398</v>
      </c>
      <c r="D14" s="7">
        <v>1.7892928714572001E-2</v>
      </c>
      <c r="E14" s="7">
        <v>97.834955625536793</v>
      </c>
      <c r="F14" s="7">
        <v>100</v>
      </c>
    </row>
    <row r="15" spans="1:6" ht="14.55" customHeight="1" x14ac:dyDescent="0.25">
      <c r="A15" s="4" t="s">
        <v>56</v>
      </c>
      <c r="B15" s="4" t="s">
        <v>54</v>
      </c>
      <c r="C15" s="7"/>
      <c r="D15" s="7"/>
      <c r="E15" s="7">
        <v>100</v>
      </c>
      <c r="F15" s="7">
        <v>100</v>
      </c>
    </row>
    <row r="16" spans="1:6" ht="14.55" customHeight="1" x14ac:dyDescent="0.25">
      <c r="A16" s="4" t="s">
        <v>57</v>
      </c>
      <c r="B16" s="4" t="s">
        <v>46</v>
      </c>
      <c r="C16" s="7">
        <v>40.882729604760698</v>
      </c>
      <c r="D16" s="7">
        <v>8.4907150090550392</v>
      </c>
      <c r="E16" s="7">
        <v>50.6265553861843</v>
      </c>
      <c r="F16" s="7">
        <v>100</v>
      </c>
    </row>
    <row r="17" spans="1:6" ht="14.55" customHeight="1" x14ac:dyDescent="0.25">
      <c r="A17" s="4" t="s">
        <v>57</v>
      </c>
      <c r="B17" s="4" t="s">
        <v>47</v>
      </c>
      <c r="C17" s="7">
        <v>35.2848101265823</v>
      </c>
      <c r="D17" s="7">
        <v>32.700421940928301</v>
      </c>
      <c r="E17" s="7">
        <v>32.014767932489399</v>
      </c>
      <c r="F17" s="7">
        <v>100</v>
      </c>
    </row>
    <row r="18" spans="1:6" ht="14.55" customHeight="1" x14ac:dyDescent="0.25">
      <c r="A18" s="4" t="s">
        <v>57</v>
      </c>
      <c r="B18" s="4" t="s">
        <v>48</v>
      </c>
      <c r="C18" s="7">
        <v>26.181980002207599</v>
      </c>
      <c r="D18" s="7">
        <v>22.096320205173502</v>
      </c>
      <c r="E18" s="7">
        <v>51.721699792618999</v>
      </c>
      <c r="F18" s="7">
        <v>100</v>
      </c>
    </row>
    <row r="19" spans="1:6" ht="14.55" customHeight="1" x14ac:dyDescent="0.25">
      <c r="A19" s="4" t="s">
        <v>57</v>
      </c>
      <c r="B19" s="4" t="s">
        <v>49</v>
      </c>
      <c r="C19" s="7">
        <v>35.440560660954503</v>
      </c>
      <c r="D19" s="7">
        <v>21.398838752990599</v>
      </c>
      <c r="E19" s="7">
        <v>43.160600586054898</v>
      </c>
      <c r="F19" s="7">
        <v>100</v>
      </c>
    </row>
    <row r="20" spans="1:6" ht="14.55" customHeight="1" x14ac:dyDescent="0.25">
      <c r="A20" s="4" t="s">
        <v>57</v>
      </c>
      <c r="B20" s="4" t="s">
        <v>50</v>
      </c>
      <c r="C20" s="7">
        <v>10.530500661115701</v>
      </c>
      <c r="D20" s="7">
        <v>22.550298395454401</v>
      </c>
      <c r="E20" s="7">
        <v>66.9192009434299</v>
      </c>
      <c r="F20" s="7">
        <v>100</v>
      </c>
    </row>
    <row r="21" spans="1:6" ht="14.55" customHeight="1" x14ac:dyDescent="0.25">
      <c r="A21" s="4" t="s">
        <v>57</v>
      </c>
      <c r="B21" s="4" t="s">
        <v>51</v>
      </c>
      <c r="C21" s="7">
        <v>5.92452329105899</v>
      </c>
      <c r="D21" s="7">
        <v>51.746915773936799</v>
      </c>
      <c r="E21" s="7">
        <v>42.328560935004198</v>
      </c>
      <c r="F21" s="7">
        <v>100</v>
      </c>
    </row>
    <row r="22" spans="1:6" ht="14.55" customHeight="1" x14ac:dyDescent="0.25">
      <c r="A22" s="4" t="s">
        <v>57</v>
      </c>
      <c r="B22" s="4" t="s">
        <v>52</v>
      </c>
      <c r="C22" s="7">
        <v>15.4983663011653</v>
      </c>
      <c r="D22" s="7">
        <v>29.182292251814602</v>
      </c>
      <c r="E22" s="7">
        <v>55.319341447020101</v>
      </c>
      <c r="F22" s="7">
        <v>100</v>
      </c>
    </row>
    <row r="23" spans="1:6" ht="14.55" customHeight="1" x14ac:dyDescent="0.25">
      <c r="A23" s="4" t="s">
        <v>57</v>
      </c>
      <c r="B23" s="4" t="s">
        <v>53</v>
      </c>
      <c r="C23" s="7">
        <v>2.03011353556857</v>
      </c>
      <c r="D23" s="7">
        <v>1.8848678375022201E-2</v>
      </c>
      <c r="E23" s="7">
        <v>97.951037786056403</v>
      </c>
      <c r="F23" s="7">
        <v>100</v>
      </c>
    </row>
    <row r="24" spans="1:6" ht="14.55" customHeight="1" x14ac:dyDescent="0.25">
      <c r="A24" s="4" t="s">
        <v>57</v>
      </c>
      <c r="B24" s="4" t="s">
        <v>54</v>
      </c>
      <c r="C24" s="7"/>
      <c r="D24" s="7">
        <v>2.0759809009757099E-2</v>
      </c>
      <c r="E24" s="7">
        <v>99.979240190990296</v>
      </c>
      <c r="F24" s="7">
        <v>100</v>
      </c>
    </row>
    <row r="25" spans="1:6" ht="14.55" customHeight="1" x14ac:dyDescent="0.25">
      <c r="A25" s="4" t="s">
        <v>58</v>
      </c>
      <c r="B25" s="4" t="s">
        <v>46</v>
      </c>
      <c r="C25" s="7">
        <v>40.182485976415698</v>
      </c>
      <c r="D25" s="7">
        <v>8.5293143350444698</v>
      </c>
      <c r="E25" s="7">
        <v>51.288199688539798</v>
      </c>
      <c r="F25" s="7">
        <v>100</v>
      </c>
    </row>
    <row r="26" spans="1:6" ht="14.55" customHeight="1" x14ac:dyDescent="0.25">
      <c r="A26" s="4" t="s">
        <v>58</v>
      </c>
      <c r="B26" s="4" t="s">
        <v>47</v>
      </c>
      <c r="C26" s="7">
        <v>26.614264758794398</v>
      </c>
      <c r="D26" s="7">
        <v>24.076277988430999</v>
      </c>
      <c r="E26" s="7">
        <v>49.3094572527746</v>
      </c>
      <c r="F26" s="7">
        <v>100</v>
      </c>
    </row>
    <row r="27" spans="1:6" ht="14.55" customHeight="1" x14ac:dyDescent="0.25">
      <c r="A27" s="4" t="s">
        <v>58</v>
      </c>
      <c r="B27" s="4" t="s">
        <v>48</v>
      </c>
      <c r="C27" s="7">
        <v>26.373877830969299</v>
      </c>
      <c r="D27" s="7">
        <v>21.85914933414</v>
      </c>
      <c r="E27" s="7">
        <v>51.766972834890701</v>
      </c>
      <c r="F27" s="7">
        <v>100</v>
      </c>
    </row>
    <row r="28" spans="1:6" ht="14.55" customHeight="1" x14ac:dyDescent="0.25">
      <c r="A28" s="4" t="s">
        <v>58</v>
      </c>
      <c r="B28" s="4" t="s">
        <v>49</v>
      </c>
      <c r="C28" s="7">
        <v>33.388277659602998</v>
      </c>
      <c r="D28" s="7">
        <v>21.438372451288</v>
      </c>
      <c r="E28" s="7">
        <v>45.173349889108998</v>
      </c>
      <c r="F28" s="7">
        <v>100</v>
      </c>
    </row>
    <row r="29" spans="1:6" ht="14.55" customHeight="1" x14ac:dyDescent="0.25">
      <c r="A29" s="4" t="s">
        <v>58</v>
      </c>
      <c r="B29" s="4" t="s">
        <v>50</v>
      </c>
      <c r="C29" s="7">
        <v>10.210392179577401</v>
      </c>
      <c r="D29" s="7">
        <v>23.188586602981701</v>
      </c>
      <c r="E29" s="7">
        <v>66.601021217440902</v>
      </c>
      <c r="F29" s="7">
        <v>100</v>
      </c>
    </row>
    <row r="30" spans="1:6" ht="14.55" customHeight="1" x14ac:dyDescent="0.25">
      <c r="A30" s="4" t="s">
        <v>58</v>
      </c>
      <c r="B30" s="4" t="s">
        <v>51</v>
      </c>
      <c r="C30" s="7">
        <v>5.2338054196081796</v>
      </c>
      <c r="D30" s="7">
        <v>51.470974634385797</v>
      </c>
      <c r="E30" s="7">
        <v>43.295219946006</v>
      </c>
      <c r="F30" s="7">
        <v>100</v>
      </c>
    </row>
    <row r="31" spans="1:6" ht="14.55" customHeight="1" x14ac:dyDescent="0.25">
      <c r="A31" s="4" t="s">
        <v>58</v>
      </c>
      <c r="B31" s="4" t="s">
        <v>52</v>
      </c>
      <c r="C31" s="7">
        <v>14.9695622239578</v>
      </c>
      <c r="D31" s="7">
        <v>29.4010411705958</v>
      </c>
      <c r="E31" s="7">
        <v>55.629396605446402</v>
      </c>
      <c r="F31" s="7">
        <v>100</v>
      </c>
    </row>
    <row r="32" spans="1:6" ht="14.55" customHeight="1" x14ac:dyDescent="0.25">
      <c r="A32" s="4" t="s">
        <v>58</v>
      </c>
      <c r="B32" s="4" t="s">
        <v>53</v>
      </c>
      <c r="C32" s="7">
        <v>2.2615711404244698</v>
      </c>
      <c r="D32" s="7">
        <v>2.58822269425058E-2</v>
      </c>
      <c r="E32" s="7">
        <v>97.712546632633007</v>
      </c>
      <c r="F32" s="7">
        <v>100</v>
      </c>
    </row>
    <row r="33" spans="1:6" ht="14.55" customHeight="1" x14ac:dyDescent="0.25">
      <c r="A33" s="4" t="s">
        <v>58</v>
      </c>
      <c r="B33" s="4" t="s">
        <v>54</v>
      </c>
      <c r="C33" s="7"/>
      <c r="D33" s="7">
        <v>2.1208907741251299E-2</v>
      </c>
      <c r="E33" s="7">
        <v>99.978791092258703</v>
      </c>
      <c r="F33" s="7">
        <v>100</v>
      </c>
    </row>
    <row r="34" spans="1:6" ht="14.55" customHeight="1" x14ac:dyDescent="0.25">
      <c r="A34" s="4" t="s">
        <v>59</v>
      </c>
      <c r="B34" s="4" t="s">
        <v>46</v>
      </c>
      <c r="C34" s="7">
        <v>39.441498743725703</v>
      </c>
      <c r="D34" s="7">
        <v>8.5074442479011303</v>
      </c>
      <c r="E34" s="7">
        <v>52.051057008373199</v>
      </c>
      <c r="F34" s="7">
        <v>100</v>
      </c>
    </row>
    <row r="35" spans="1:6" ht="14.55" customHeight="1" x14ac:dyDescent="0.25">
      <c r="A35" s="4" t="s">
        <v>59</v>
      </c>
      <c r="B35" s="4" t="s">
        <v>47</v>
      </c>
      <c r="C35" s="7">
        <v>26.455399817638899</v>
      </c>
      <c r="D35" s="7">
        <v>20.467195207368299</v>
      </c>
      <c r="E35" s="7">
        <v>53.077404974992803</v>
      </c>
      <c r="F35" s="7">
        <v>100</v>
      </c>
    </row>
    <row r="36" spans="1:6" ht="14.55" customHeight="1" x14ac:dyDescent="0.25">
      <c r="A36" s="4" t="s">
        <v>59</v>
      </c>
      <c r="B36" s="4" t="s">
        <v>48</v>
      </c>
      <c r="C36" s="7">
        <v>27.645642997343099</v>
      </c>
      <c r="D36" s="7">
        <v>20.949186016755799</v>
      </c>
      <c r="E36" s="7">
        <v>51.405170985901101</v>
      </c>
      <c r="F36" s="7">
        <v>100</v>
      </c>
    </row>
    <row r="37" spans="1:6" ht="14.55" customHeight="1" x14ac:dyDescent="0.25">
      <c r="A37" s="4" t="s">
        <v>59</v>
      </c>
      <c r="B37" s="4" t="s">
        <v>49</v>
      </c>
      <c r="C37" s="7">
        <v>32.753055373501901</v>
      </c>
      <c r="D37" s="7">
        <v>21.209330257508899</v>
      </c>
      <c r="E37" s="7">
        <v>46.037614368989203</v>
      </c>
      <c r="F37" s="7">
        <v>100</v>
      </c>
    </row>
    <row r="38" spans="1:6" ht="14.55" customHeight="1" x14ac:dyDescent="0.25">
      <c r="A38" s="4" t="s">
        <v>59</v>
      </c>
      <c r="B38" s="4" t="s">
        <v>50</v>
      </c>
      <c r="C38" s="7">
        <v>10.1799608006177</v>
      </c>
      <c r="D38" s="7">
        <v>22.907881451565</v>
      </c>
      <c r="E38" s="7">
        <v>66.912157747817304</v>
      </c>
      <c r="F38" s="7">
        <v>100</v>
      </c>
    </row>
    <row r="39" spans="1:6" ht="14.55" customHeight="1" x14ac:dyDescent="0.25">
      <c r="A39" s="4" t="s">
        <v>59</v>
      </c>
      <c r="B39" s="4" t="s">
        <v>51</v>
      </c>
      <c r="C39" s="7">
        <v>4.5675996352736696</v>
      </c>
      <c r="D39" s="7">
        <v>49.372983545348497</v>
      </c>
      <c r="E39" s="7">
        <v>46.059416819377802</v>
      </c>
      <c r="F39" s="7">
        <v>100</v>
      </c>
    </row>
    <row r="40" spans="1:6" ht="14.55" customHeight="1" x14ac:dyDescent="0.25">
      <c r="A40" s="4" t="s">
        <v>59</v>
      </c>
      <c r="B40" s="4" t="s">
        <v>52</v>
      </c>
      <c r="C40" s="7">
        <v>14.2674852368665</v>
      </c>
      <c r="D40" s="7">
        <v>28.969788568314801</v>
      </c>
      <c r="E40" s="7">
        <v>56.762726194818697</v>
      </c>
      <c r="F40" s="7">
        <v>100</v>
      </c>
    </row>
    <row r="41" spans="1:6" ht="14.55" customHeight="1" x14ac:dyDescent="0.25">
      <c r="A41" s="4" t="s">
        <v>59</v>
      </c>
      <c r="B41" s="4" t="s">
        <v>53</v>
      </c>
      <c r="C41" s="7">
        <v>2.5511121769890299</v>
      </c>
      <c r="D41" s="7">
        <v>1.42394627975298E-2</v>
      </c>
      <c r="E41" s="7">
        <v>97.434648360213401</v>
      </c>
      <c r="F41" s="7">
        <v>100</v>
      </c>
    </row>
    <row r="42" spans="1:6" ht="14.55" customHeight="1" x14ac:dyDescent="0.25">
      <c r="A42" s="4" t="s">
        <v>59</v>
      </c>
      <c r="B42" s="4" t="s">
        <v>54</v>
      </c>
      <c r="C42" s="7"/>
      <c r="D42" s="7">
        <v>2.0132876988121599E-2</v>
      </c>
      <c r="E42" s="7">
        <v>99.9798671230119</v>
      </c>
      <c r="F42" s="7">
        <v>100</v>
      </c>
    </row>
    <row r="43" spans="1:6" ht="14.55" customHeight="1" x14ac:dyDescent="0.25">
      <c r="A43" s="4" t="s">
        <v>60</v>
      </c>
      <c r="B43" s="4" t="s">
        <v>46</v>
      </c>
      <c r="C43" s="7">
        <v>40.579909763338897</v>
      </c>
      <c r="D43" s="7">
        <v>9.1498225404348101</v>
      </c>
      <c r="E43" s="7">
        <v>50.270267696226298</v>
      </c>
      <c r="F43" s="7">
        <v>100</v>
      </c>
    </row>
    <row r="44" spans="1:6" ht="14.55" customHeight="1" x14ac:dyDescent="0.25">
      <c r="A44" s="4" t="s">
        <v>60</v>
      </c>
      <c r="B44" s="4" t="s">
        <v>47</v>
      </c>
      <c r="C44" s="7">
        <v>25.402775680608599</v>
      </c>
      <c r="D44" s="7">
        <v>20.374205614408702</v>
      </c>
      <c r="E44" s="7">
        <v>54.2230187049826</v>
      </c>
      <c r="F44" s="7">
        <v>100</v>
      </c>
    </row>
    <row r="45" spans="1:6" ht="14.55" customHeight="1" x14ac:dyDescent="0.25">
      <c r="A45" s="4" t="s">
        <v>60</v>
      </c>
      <c r="B45" s="4" t="s">
        <v>48</v>
      </c>
      <c r="C45" s="7"/>
      <c r="D45" s="7"/>
      <c r="E45" s="7"/>
      <c r="F45" s="7"/>
    </row>
    <row r="46" spans="1:6" ht="14.55" customHeight="1" x14ac:dyDescent="0.25">
      <c r="A46" s="4" t="s">
        <v>60</v>
      </c>
      <c r="B46" s="4" t="s">
        <v>49</v>
      </c>
      <c r="C46" s="7"/>
      <c r="D46" s="7"/>
      <c r="E46" s="7"/>
      <c r="F46" s="7"/>
    </row>
    <row r="47" spans="1:6" ht="14.55" customHeight="1" x14ac:dyDescent="0.25">
      <c r="A47" s="4" t="s">
        <v>60</v>
      </c>
      <c r="B47" s="4" t="s">
        <v>50</v>
      </c>
      <c r="C47" s="7"/>
      <c r="D47" s="7"/>
      <c r="E47" s="7"/>
      <c r="F47" s="7"/>
    </row>
    <row r="48" spans="1:6" ht="14.55" customHeight="1" x14ac:dyDescent="0.25">
      <c r="A48" s="4" t="s">
        <v>60</v>
      </c>
      <c r="B48" s="4" t="s">
        <v>51</v>
      </c>
      <c r="C48" s="7">
        <v>3.99070441204046</v>
      </c>
      <c r="D48" s="7">
        <v>47.899904238553397</v>
      </c>
      <c r="E48" s="7">
        <v>48.109391349406202</v>
      </c>
      <c r="F48" s="7">
        <v>100</v>
      </c>
    </row>
    <row r="49" spans="1:6" ht="14.55" customHeight="1" x14ac:dyDescent="0.25">
      <c r="A49" s="4" t="s">
        <v>60</v>
      </c>
      <c r="B49" s="4" t="s">
        <v>52</v>
      </c>
      <c r="C49" s="7">
        <v>13.593569375986</v>
      </c>
      <c r="D49" s="7">
        <v>29.657980349416398</v>
      </c>
      <c r="E49" s="7">
        <v>56.748450274597602</v>
      </c>
      <c r="F49" s="7">
        <v>100</v>
      </c>
    </row>
    <row r="50" spans="1:6" ht="14.55" customHeight="1" x14ac:dyDescent="0.25">
      <c r="A50" s="4" t="s">
        <v>60</v>
      </c>
      <c r="B50" s="4" t="s">
        <v>53</v>
      </c>
      <c r="C50" s="7">
        <v>3.2906883941440599</v>
      </c>
      <c r="D50" s="7"/>
      <c r="E50" s="7">
        <v>96.709311605855902</v>
      </c>
      <c r="F50" s="7">
        <v>100</v>
      </c>
    </row>
    <row r="51" spans="1:6" ht="14.55" customHeight="1" x14ac:dyDescent="0.25">
      <c r="A51" s="4" t="s">
        <v>60</v>
      </c>
      <c r="B51" s="4" t="s">
        <v>54</v>
      </c>
      <c r="C51" s="7"/>
      <c r="D51" s="7"/>
      <c r="E51" s="7">
        <v>100</v>
      </c>
      <c r="F51" s="7">
        <v>100</v>
      </c>
    </row>
    <row r="52" spans="1:6" ht="14.55" customHeight="1" x14ac:dyDescent="0.25">
      <c r="A52" s="4" t="s">
        <v>61</v>
      </c>
      <c r="B52" s="4" t="s">
        <v>46</v>
      </c>
      <c r="C52" s="7">
        <v>43.970114330606499</v>
      </c>
      <c r="D52" s="7">
        <v>9.8581122464252999</v>
      </c>
      <c r="E52" s="7">
        <v>46.171773422968201</v>
      </c>
      <c r="F52" s="7">
        <v>100</v>
      </c>
    </row>
    <row r="53" spans="1:6" ht="14.55" customHeight="1" x14ac:dyDescent="0.25">
      <c r="A53" s="4" t="s">
        <v>61</v>
      </c>
      <c r="B53" s="4" t="s">
        <v>47</v>
      </c>
      <c r="C53" s="7">
        <v>24.563925054971701</v>
      </c>
      <c r="D53" s="7">
        <v>21.5107881011002</v>
      </c>
      <c r="E53" s="7">
        <v>53.925286843928099</v>
      </c>
      <c r="F53" s="7">
        <v>100</v>
      </c>
    </row>
    <row r="54" spans="1:6" ht="14.55" customHeight="1" x14ac:dyDescent="0.25">
      <c r="A54" s="4" t="s">
        <v>61</v>
      </c>
      <c r="B54" s="4" t="s">
        <v>48</v>
      </c>
      <c r="C54" s="7"/>
      <c r="D54" s="7"/>
      <c r="E54" s="7"/>
      <c r="F54" s="7"/>
    </row>
    <row r="55" spans="1:6" ht="14.55" customHeight="1" x14ac:dyDescent="0.25">
      <c r="A55" s="4" t="s">
        <v>61</v>
      </c>
      <c r="B55" s="4" t="s">
        <v>49</v>
      </c>
      <c r="C55" s="7"/>
      <c r="D55" s="7"/>
      <c r="E55" s="7"/>
      <c r="F55" s="7"/>
    </row>
    <row r="56" spans="1:6" ht="14.55" customHeight="1" x14ac:dyDescent="0.25">
      <c r="A56" s="4" t="s">
        <v>61</v>
      </c>
      <c r="B56" s="4" t="s">
        <v>50</v>
      </c>
      <c r="C56" s="7"/>
      <c r="D56" s="7"/>
      <c r="E56" s="7"/>
      <c r="F56" s="7"/>
    </row>
    <row r="57" spans="1:6" ht="14.55" customHeight="1" x14ac:dyDescent="0.25">
      <c r="A57" s="4" t="s">
        <v>61</v>
      </c>
      <c r="B57" s="4" t="s">
        <v>51</v>
      </c>
      <c r="C57" s="7">
        <v>4.0848081317626104</v>
      </c>
      <c r="D57" s="7">
        <v>45.531774161093203</v>
      </c>
      <c r="E57" s="7">
        <v>50.383417707144197</v>
      </c>
      <c r="F57" s="7">
        <v>100</v>
      </c>
    </row>
    <row r="58" spans="1:6" ht="14.55" customHeight="1" x14ac:dyDescent="0.25">
      <c r="A58" s="4" t="s">
        <v>61</v>
      </c>
      <c r="B58" s="4" t="s">
        <v>52</v>
      </c>
      <c r="C58" s="7">
        <v>12.004081310318901</v>
      </c>
      <c r="D58" s="7">
        <v>27.4512266416004</v>
      </c>
      <c r="E58" s="7">
        <v>60.544692048080698</v>
      </c>
      <c r="F58" s="7">
        <v>100</v>
      </c>
    </row>
    <row r="59" spans="1:6" ht="14.55" customHeight="1" x14ac:dyDescent="0.25">
      <c r="A59" s="4" t="s">
        <v>61</v>
      </c>
      <c r="B59" s="4" t="s">
        <v>53</v>
      </c>
      <c r="C59" s="7">
        <v>5.1925131958161996</v>
      </c>
      <c r="D59" s="7"/>
      <c r="E59" s="7">
        <v>94.807486804183796</v>
      </c>
      <c r="F59" s="7">
        <v>100</v>
      </c>
    </row>
    <row r="60" spans="1:6" ht="14.55" customHeight="1" x14ac:dyDescent="0.25">
      <c r="A60" s="4" t="s">
        <v>61</v>
      </c>
      <c r="B60" s="4" t="s">
        <v>54</v>
      </c>
      <c r="C60" s="7"/>
      <c r="D60" s="7"/>
      <c r="E60" s="7">
        <v>100</v>
      </c>
      <c r="F60" s="7">
        <v>100</v>
      </c>
    </row>
    <row r="61" spans="1:6" ht="14.55" customHeight="1" x14ac:dyDescent="0.25">
      <c r="A61" s="4" t="s">
        <v>62</v>
      </c>
      <c r="B61" s="4" t="s">
        <v>46</v>
      </c>
      <c r="C61" s="7">
        <v>36.929655883601797</v>
      </c>
      <c r="D61" s="7">
        <v>9.7803279114708399</v>
      </c>
      <c r="E61" s="7">
        <v>53.290016204927298</v>
      </c>
      <c r="F61" s="7">
        <v>100</v>
      </c>
    </row>
    <row r="62" spans="1:6" ht="14.55" customHeight="1" x14ac:dyDescent="0.25">
      <c r="A62" s="4" t="s">
        <v>62</v>
      </c>
      <c r="B62" s="4" t="s">
        <v>47</v>
      </c>
      <c r="C62" s="7">
        <v>25.597483047700901</v>
      </c>
      <c r="D62" s="7">
        <v>21.748362105214699</v>
      </c>
      <c r="E62" s="7">
        <v>52.654154847084399</v>
      </c>
      <c r="F62" s="7">
        <v>100</v>
      </c>
    </row>
    <row r="63" spans="1:6" ht="14.55" customHeight="1" x14ac:dyDescent="0.25">
      <c r="A63" s="4" t="s">
        <v>62</v>
      </c>
      <c r="B63" s="4" t="s">
        <v>48</v>
      </c>
      <c r="C63" s="7"/>
      <c r="D63" s="7"/>
      <c r="E63" s="7"/>
      <c r="F63" s="7"/>
    </row>
    <row r="64" spans="1:6" ht="14.55" customHeight="1" x14ac:dyDescent="0.25">
      <c r="A64" s="4" t="s">
        <v>62</v>
      </c>
      <c r="B64" s="4" t="s">
        <v>49</v>
      </c>
      <c r="C64" s="7"/>
      <c r="D64" s="7"/>
      <c r="E64" s="7"/>
      <c r="F64" s="7"/>
    </row>
    <row r="65" spans="1:6" ht="14.55" customHeight="1" x14ac:dyDescent="0.25">
      <c r="A65" s="4" t="s">
        <v>62</v>
      </c>
      <c r="B65" s="4" t="s">
        <v>50</v>
      </c>
      <c r="C65" s="7"/>
      <c r="D65" s="7"/>
      <c r="E65" s="7"/>
      <c r="F65" s="7"/>
    </row>
    <row r="66" spans="1:6" ht="14.55" customHeight="1" x14ac:dyDescent="0.25">
      <c r="A66" s="4" t="s">
        <v>62</v>
      </c>
      <c r="B66" s="4" t="s">
        <v>51</v>
      </c>
      <c r="C66" s="7">
        <v>3.8297064922191599</v>
      </c>
      <c r="D66" s="7">
        <v>48.734363217719</v>
      </c>
      <c r="E66" s="7">
        <v>47.435930290061897</v>
      </c>
      <c r="F66" s="7">
        <v>100</v>
      </c>
    </row>
    <row r="67" spans="1:6" ht="14.55" customHeight="1" x14ac:dyDescent="0.25">
      <c r="A67" s="4" t="s">
        <v>62</v>
      </c>
      <c r="B67" s="4" t="s">
        <v>52</v>
      </c>
      <c r="C67" s="7">
        <v>13.484202134814099</v>
      </c>
      <c r="D67" s="7">
        <v>26.921983380337402</v>
      </c>
      <c r="E67" s="7">
        <v>59.593814484848401</v>
      </c>
      <c r="F67" s="7">
        <v>100</v>
      </c>
    </row>
    <row r="68" spans="1:6" ht="14.55" customHeight="1" x14ac:dyDescent="0.25">
      <c r="A68" s="4" t="s">
        <v>62</v>
      </c>
      <c r="B68" s="4" t="s">
        <v>53</v>
      </c>
      <c r="C68" s="7">
        <v>1.54593015035113</v>
      </c>
      <c r="D68" s="7">
        <v>3.3665726270712799E-3</v>
      </c>
      <c r="E68" s="7">
        <v>98.450703277021802</v>
      </c>
      <c r="F68" s="7">
        <v>100</v>
      </c>
    </row>
    <row r="69" spans="1:6" ht="14.55" customHeight="1" x14ac:dyDescent="0.25">
      <c r="A69" s="4" t="s">
        <v>62</v>
      </c>
      <c r="B69" s="4" t="s">
        <v>54</v>
      </c>
      <c r="C69" s="7"/>
      <c r="D69" s="7"/>
      <c r="E69" s="7">
        <v>100</v>
      </c>
      <c r="F69" s="7">
        <v>100</v>
      </c>
    </row>
    <row r="70" spans="1:6" x14ac:dyDescent="0.25">
      <c r="A70" s="4"/>
      <c r="B70" s="4"/>
      <c r="C70" s="7"/>
      <c r="D70" s="7"/>
      <c r="E70" s="7"/>
      <c r="F70" s="7"/>
    </row>
    <row r="71" spans="1:6" x14ac:dyDescent="0.25">
      <c r="A71" s="4"/>
      <c r="B71" s="4"/>
      <c r="C71" s="7"/>
      <c r="D71" s="7"/>
      <c r="E71" s="7"/>
      <c r="F71" s="7"/>
    </row>
    <row r="72" spans="1:6" x14ac:dyDescent="0.25">
      <c r="A72" s="4"/>
      <c r="B72" s="4"/>
      <c r="C72" s="7"/>
      <c r="D72" s="7"/>
      <c r="E72" s="7"/>
      <c r="F72" s="7"/>
    </row>
    <row r="73" spans="1:6" x14ac:dyDescent="0.25">
      <c r="A73" s="4"/>
      <c r="B73" s="4"/>
      <c r="C73" s="7"/>
      <c r="D73" s="7"/>
      <c r="E73" s="7"/>
      <c r="F73" s="7"/>
    </row>
    <row r="74" spans="1:6" x14ac:dyDescent="0.25">
      <c r="A74" s="4"/>
      <c r="B74" s="4"/>
      <c r="C74" s="7"/>
      <c r="D74" s="7"/>
      <c r="E74" s="7"/>
      <c r="F74" s="7"/>
    </row>
    <row r="75" spans="1:6" x14ac:dyDescent="0.25">
      <c r="A75" s="4"/>
      <c r="B75" s="4"/>
      <c r="C75" s="7"/>
      <c r="D75" s="7"/>
      <c r="E75" s="7"/>
      <c r="F75" s="7"/>
    </row>
  </sheetData>
  <pageMargins left="0.7" right="0.7" top="0.75" bottom="0.75" header="0.3" footer="0.3"/>
  <pageSetup paperSize="9" orientation="portrait" horizontalDpi="300" verticalDpi="30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64F0F5ECC9EB498AD4E15E7E7C33FC" ma:contentTypeVersion="17" ma:contentTypeDescription="Create a new document." ma:contentTypeScope="" ma:versionID="1f35ffb5208be9f7071ca017c06f98f3">
  <xsd:schema xmlns:xsd="http://www.w3.org/2001/XMLSchema" xmlns:xs="http://www.w3.org/2001/XMLSchema" xmlns:p="http://schemas.microsoft.com/office/2006/metadata/properties" xmlns:ns2="5b16f04c-c4c9-405b-9fe8-b81263c3a22a" xmlns:ns3="5679aacf-8675-4a2d-b50c-d9b81ae50408" xmlns:ns4="2799d30d-6731-4efe-ac9b-c4895a8828d9" targetNamespace="http://schemas.microsoft.com/office/2006/metadata/properties" ma:root="true" ma:fieldsID="8713d1041003594c71dac5435d43e53d" ns2:_="" ns3:_="" ns4:_="">
    <xsd:import namespace="5b16f04c-c4c9-405b-9fe8-b81263c3a22a"/>
    <xsd:import namespace="5679aacf-8675-4a2d-b50c-d9b81ae50408"/>
    <xsd:import namespace="2799d30d-6731-4efe-ac9b-c4895a8828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4:TaxCatchAll"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16f04c-c4c9-405b-9fe8-b81263c3a2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2b69053-c3fb-47ab-9000-5ac769dc75f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679aacf-8675-4a2d-b50c-d9b81ae5040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99d30d-6731-4efe-ac9b-c4895a8828d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27e6bdb-3e29-4d08-bc31-68d492552406}" ma:internalName="TaxCatchAll" ma:showField="CatchAllData" ma:web="5679aacf-8675-4a2d-b50c-d9b81ae504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b16f04c-c4c9-405b-9fe8-b81263c3a22a">
      <Terms xmlns="http://schemas.microsoft.com/office/infopath/2007/PartnerControls"/>
    </lcf76f155ced4ddcb4097134ff3c332f>
    <TaxCatchAll xmlns="2799d30d-6731-4efe-ac9b-c4895a8828d9" xsi:nil="true"/>
  </documentManagement>
</p:properties>
</file>

<file path=customXml/itemProps1.xml><?xml version="1.0" encoding="utf-8"?>
<ds:datastoreItem xmlns:ds="http://schemas.openxmlformats.org/officeDocument/2006/customXml" ds:itemID="{B3B8996D-C3C6-4BB2-AA74-9710DBB79C86}"/>
</file>

<file path=customXml/itemProps2.xml><?xml version="1.0" encoding="utf-8"?>
<ds:datastoreItem xmlns:ds="http://schemas.openxmlformats.org/officeDocument/2006/customXml" ds:itemID="{D458C815-0BE4-4DE8-AAEA-F438B78D8159}"/>
</file>

<file path=customXml/itemProps3.xml><?xml version="1.0" encoding="utf-8"?>
<ds:datastoreItem xmlns:ds="http://schemas.openxmlformats.org/officeDocument/2006/customXml" ds:itemID="{6C3983E2-873B-4821-B365-854CA995AF9B}"/>
</file>

<file path=docMetadata/LabelInfo.xml><?xml version="1.0" encoding="utf-8"?>
<clbl:labelList xmlns:clbl="http://schemas.microsoft.com/office/2020/mipLabelMetadata">
  <clbl:label id="{f52d287b-af50-4fcf-9040-106ecb50d969}" enabled="1" method="Standard" siteId="{cf6d0482-86b1-4f88-8c0c-3b4de4cb402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Cover_sheet</vt:lpstr>
      <vt:lpstr>Metadata</vt:lpstr>
      <vt:lpstr>Table_1a_i</vt:lpstr>
      <vt:lpstr>Table_1a_ii</vt:lpstr>
      <vt:lpstr>Table_1b_i</vt:lpstr>
      <vt:lpstr>Table_1b_ii</vt:lpstr>
      <vt:lpstr>Table_1c</vt:lpstr>
      <vt:lpstr>Table_1d</vt:lpstr>
      <vt:lpstr>Table_1e_i</vt:lpstr>
      <vt:lpstr>Table_1e_ii</vt:lpstr>
      <vt:lpstr>Table_1f</vt:lpstr>
      <vt:lpstr>Table_1g_i</vt:lpstr>
      <vt:lpstr>Table_1g_ii</vt:lpstr>
      <vt:lpstr>Table_2a_i</vt:lpstr>
      <vt:lpstr>Table_2a_ii</vt:lpstr>
      <vt:lpstr>Table_2b_i</vt:lpstr>
      <vt:lpstr>Table_2b_ii</vt:lpstr>
      <vt:lpstr>Table_2c</vt:lpstr>
      <vt:lpstr>Table_2d</vt:lpstr>
      <vt:lpstr>Table_2e_i</vt:lpstr>
      <vt:lpstr>Table_2e_ii</vt:lpstr>
      <vt:lpstr>Table_2f</vt:lpstr>
      <vt:lpstr>Table_2g_i</vt:lpstr>
      <vt:lpstr>Table_2g_ii</vt:lpstr>
      <vt:lpstr>Table_3a</vt:lpstr>
      <vt:lpstr>Table_4a</vt:lpstr>
      <vt:lpstr>Table_4b</vt:lpstr>
      <vt:lpstr>Table_4c</vt:lpstr>
      <vt:lpstr>Table_4d</vt:lpstr>
      <vt:lpstr>Table_5a</vt:lpstr>
      <vt:lpstr>Table_5b</vt:lpstr>
      <vt:lpstr>Table_5c</vt:lpstr>
      <vt:lpstr>Table_5d</vt:lpstr>
      <vt:lpstr>Table_6a</vt:lpstr>
      <vt:lpstr>Table_6b</vt:lpstr>
      <vt:lpstr>Table_6c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GRALI</dc:creator>
  <cp:lastModifiedBy>Grace Libby</cp:lastModifiedBy>
  <dcterms:created xsi:type="dcterms:W3CDTF">2026-08-21T14:49:19Z</dcterms:created>
  <dcterms:modified xsi:type="dcterms:W3CDTF">2026-08-25T14:25:51Z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0x010100C564F0F5ECC9EB498AD4E15E7E7C33FC</vt:lpwstr>
  </property>
</Properties>
</file>